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H:\A14-001  【 2026 JANPU実態調査】\調査票\Ver3 確定\"/>
    </mc:Choice>
  </mc:AlternateContent>
  <xr:revisionPtr revIDLastSave="0" documentId="13_ncr:1_{06CC35AE-37E2-49F2-AAB7-FAA96099732F}" xr6:coauthVersionLast="47" xr6:coauthVersionMax="47" xr10:uidLastSave="{00000000-0000-0000-0000-000000000000}"/>
  <workbookProtection workbookAlgorithmName="SHA-512" workbookHashValue="XaqO7qFcR5LDvGIhY1ACcGW+Vnlf1KF2xHVc7akKfR6UaWohrrxExoscO36ONjy1qHOrHcVguFL7sp+uMRPiGA==" workbookSaltValue="yntp7VtcoxageVKVJS4WKg==" workbookSpinCount="100000" lockStructure="1"/>
  <bookViews>
    <workbookView xWindow="-120" yWindow="-120" windowWidth="29040" windowHeight="15720" xr2:uid="{00000000-000D-0000-FFFF-FFFF00000000}"/>
  </bookViews>
  <sheets>
    <sheet name="調査票" sheetId="1" r:id="rId1"/>
    <sheet name="会員コード表" sheetId="4" r:id="rId2"/>
    <sheet name="①" sheetId="5" state="hidden" r:id="rId3"/>
    <sheet name="②" sheetId="8" state="hidden" r:id="rId4"/>
    <sheet name="③" sheetId="6" state="hidden" r:id="rId5"/>
    <sheet name="④" sheetId="7" state="hidden" r:id="rId6"/>
    <sheet name="⑤" sheetId="9" state="hidden" r:id="rId7"/>
    <sheet name="⑥" sheetId="10" state="hidden" r:id="rId8"/>
  </sheets>
  <definedNames>
    <definedName name="_xlnm.Print_Area" localSheetId="1">会員コード表!$A$1:$C$285</definedName>
    <definedName name="_xlnm.Print_Area" localSheetId="0">調査票!$B$1:$AS$925</definedName>
    <definedName name="_xlnm.Print_Titles" localSheetId="1">会員コード表!$1:$1</definedName>
    <definedName name="コード表">会員コード表!$A$2:$A$292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31" i="1" l="1"/>
  <c r="BA174" i="1"/>
  <c r="AZ174" i="1"/>
  <c r="BB174" i="1" s="1"/>
  <c r="Y175" i="1" s="1"/>
  <c r="BE32" i="1"/>
  <c r="AZ32" i="1"/>
  <c r="BB32" i="1"/>
  <c r="BA32" i="1"/>
  <c r="AP193" i="1"/>
  <c r="BE136" i="1"/>
  <c r="BD136" i="1"/>
  <c r="BC136" i="1"/>
  <c r="BB136" i="1"/>
  <c r="BA136" i="1"/>
  <c r="AZ136" i="1"/>
  <c r="BE135" i="1"/>
  <c r="BD135" i="1"/>
  <c r="BC135" i="1"/>
  <c r="BB135" i="1"/>
  <c r="BA135" i="1"/>
  <c r="AZ135" i="1"/>
  <c r="BE130" i="1"/>
  <c r="BD130" i="1"/>
  <c r="BC130" i="1"/>
  <c r="BB130" i="1"/>
  <c r="BA130" i="1"/>
  <c r="AZ130" i="1"/>
  <c r="BE129" i="1"/>
  <c r="BD129" i="1"/>
  <c r="BC129" i="1"/>
  <c r="BB129" i="1"/>
  <c r="BA129" i="1"/>
  <c r="AZ129" i="1"/>
  <c r="BD210" i="1"/>
  <c r="BC210" i="1"/>
  <c r="BB210" i="1"/>
  <c r="BA210" i="1"/>
  <c r="AZ210" i="1"/>
  <c r="AZ193" i="1"/>
  <c r="BD193" i="1"/>
  <c r="BC193" i="1"/>
  <c r="BB193" i="1"/>
  <c r="BA193" i="1"/>
  <c r="J388" i="1"/>
  <c r="J387" i="1"/>
  <c r="J386" i="1"/>
  <c r="J385" i="1"/>
  <c r="T246" i="1"/>
  <c r="P236" i="1"/>
  <c r="AZ231" i="1"/>
  <c r="O81" i="1"/>
  <c r="O56" i="1"/>
  <c r="O53" i="1"/>
  <c r="O50" i="1"/>
  <c r="H23" i="1"/>
  <c r="H21" i="1"/>
  <c r="BA231" i="1"/>
  <c r="BD231" i="1"/>
  <c r="BC231" i="1"/>
  <c r="BB231" i="1"/>
  <c r="AJ268" i="1"/>
  <c r="AJ267" i="1"/>
  <c r="AJ283" i="1"/>
  <c r="AJ282" i="1"/>
  <c r="AJ281" i="1"/>
  <c r="AJ280" i="1"/>
  <c r="AJ279" i="1"/>
  <c r="AJ278" i="1"/>
  <c r="AJ277" i="1"/>
  <c r="AJ276" i="1"/>
  <c r="AJ275" i="1"/>
  <c r="AJ274" i="1"/>
  <c r="AJ273" i="1"/>
  <c r="AJ272" i="1"/>
  <c r="AJ271" i="1"/>
  <c r="AJ270" i="1"/>
  <c r="AJ269" i="1"/>
  <c r="FS3" i="9"/>
  <c r="GZ3" i="7"/>
  <c r="BC199" i="1"/>
  <c r="BB199" i="1"/>
  <c r="BA199" i="1"/>
  <c r="AZ199" i="1"/>
  <c r="BA198" i="1"/>
  <c r="AZ198" i="1"/>
  <c r="EP3" i="8"/>
  <c r="EJ3" i="8"/>
  <c r="DT3" i="8"/>
  <c r="DD3" i="8"/>
  <c r="BX3" i="8"/>
  <c r="BH3" i="8"/>
  <c r="DN3" i="8"/>
  <c r="CX3" i="8"/>
  <c r="BR3" i="8"/>
  <c r="BB3" i="8"/>
  <c r="AL3" i="8"/>
  <c r="AB3" i="8"/>
  <c r="AB210" i="1"/>
  <c r="CN3" i="8" s="1"/>
  <c r="S210" i="1"/>
  <c r="AR3" i="8" s="1"/>
  <c r="AB204" i="1"/>
  <c r="CH3" i="8" s="1"/>
  <c r="S204" i="1"/>
  <c r="S203" i="1"/>
  <c r="AL201" i="1" l="1"/>
  <c r="BD32" i="1"/>
  <c r="BF32" i="1"/>
  <c r="AT34" i="1" s="1"/>
  <c r="BE193" i="1"/>
  <c r="BF135" i="1"/>
  <c r="AH135" i="1" s="1"/>
  <c r="BF136" i="1"/>
  <c r="AH136" i="1" s="1"/>
  <c r="BF130" i="1"/>
  <c r="AH130" i="1" s="1"/>
  <c r="BF129" i="1"/>
  <c r="AH129" i="1" s="1"/>
  <c r="BE231" i="1"/>
  <c r="AF231" i="1" s="1"/>
  <c r="BE210" i="1"/>
  <c r="AL210" i="1" s="1"/>
  <c r="BC198" i="1"/>
  <c r="AL204" i="1" s="1"/>
  <c r="BB198" i="1"/>
  <c r="AL203" i="1" s="1"/>
  <c r="AL202" i="1"/>
  <c r="X894" i="1"/>
  <c r="X893" i="1"/>
  <c r="X892" i="1"/>
  <c r="X858" i="1"/>
  <c r="X857" i="1"/>
  <c r="X856" i="1"/>
  <c r="X855" i="1"/>
  <c r="X823" i="1"/>
  <c r="X822" i="1"/>
  <c r="X821" i="1"/>
  <c r="X820" i="1"/>
  <c r="X786" i="1"/>
  <c r="X788" i="1"/>
  <c r="X787" i="1"/>
  <c r="X761" i="1"/>
  <c r="X760" i="1"/>
  <c r="ED3" i="8" l="1"/>
  <c r="EC3" i="8"/>
  <c r="BR3" i="10"/>
  <c r="BQ3" i="10"/>
  <c r="AW3" i="10"/>
  <c r="AV3" i="10"/>
  <c r="AU3" i="10"/>
  <c r="FA3" i="8"/>
  <c r="DH3" i="8"/>
  <c r="CR3" i="8"/>
  <c r="BL3" i="8"/>
  <c r="AV3" i="8"/>
  <c r="Y3" i="8"/>
  <c r="AB197" i="1"/>
  <c r="CB3" i="8" s="1"/>
  <c r="AB196" i="1"/>
  <c r="S197" i="1"/>
  <c r="AF3" i="8" s="1"/>
  <c r="S196" i="1"/>
  <c r="S3" i="8"/>
  <c r="R3" i="8"/>
  <c r="M3" i="8"/>
  <c r="L3" i="8"/>
  <c r="O178" i="1" l="1"/>
  <c r="G3" i="8" s="1"/>
  <c r="KF3" i="8" l="1"/>
  <c r="JN3" i="8"/>
  <c r="IV3" i="8"/>
  <c r="IE3" i="8"/>
  <c r="DG3" i="8"/>
  <c r="CQ3" i="8"/>
  <c r="CA3" i="8"/>
  <c r="BK3" i="8"/>
  <c r="AU3" i="8"/>
  <c r="AE3" i="8"/>
  <c r="X3" i="8"/>
  <c r="O177" i="1" l="1"/>
  <c r="F3" i="8" s="1"/>
  <c r="II3" i="8" l="1"/>
  <c r="EW3" i="8" l="1"/>
  <c r="EV3" i="8"/>
  <c r="IK3" i="5" l="1"/>
  <c r="IJ3" i="5"/>
  <c r="IH3" i="5"/>
  <c r="IG3" i="5"/>
  <c r="IE3" i="5"/>
  <c r="ID3" i="5"/>
  <c r="IB3" i="5"/>
  <c r="IA3" i="5"/>
  <c r="HS3" i="5"/>
  <c r="HR3" i="5"/>
  <c r="HP3" i="5"/>
  <c r="HO3" i="5"/>
  <c r="HM3" i="5"/>
  <c r="HL3" i="5"/>
  <c r="HJ3" i="5"/>
  <c r="HI3" i="5"/>
  <c r="HA3" i="5"/>
  <c r="GZ3" i="5"/>
  <c r="GX3" i="5"/>
  <c r="GW3" i="5"/>
  <c r="GU3" i="5"/>
  <c r="GT3" i="5"/>
  <c r="GR3" i="5"/>
  <c r="GQ3" i="5"/>
  <c r="GI3" i="5"/>
  <c r="GH3" i="5"/>
  <c r="GF3" i="5"/>
  <c r="GE3" i="5"/>
  <c r="GC3" i="5"/>
  <c r="GB3" i="5"/>
  <c r="FZ3" i="5"/>
  <c r="FY3" i="5"/>
  <c r="FQ3" i="5"/>
  <c r="FP3" i="5"/>
  <c r="FN3" i="5"/>
  <c r="FM3" i="5"/>
  <c r="FK3" i="5"/>
  <c r="FJ3" i="5"/>
  <c r="FH3" i="5"/>
  <c r="FG3" i="5"/>
  <c r="EY3" i="5"/>
  <c r="EX3" i="5"/>
  <c r="EV3" i="5"/>
  <c r="EU3" i="5"/>
  <c r="ES3" i="5"/>
  <c r="ER3" i="5"/>
  <c r="EP3" i="5"/>
  <c r="EO3" i="5"/>
  <c r="DL3" i="5"/>
  <c r="DM3" i="5"/>
  <c r="DN3" i="5"/>
  <c r="DO3" i="5"/>
  <c r="DP3" i="5"/>
  <c r="CL3" i="10" l="1"/>
  <c r="BT3" i="10"/>
  <c r="AY3" i="10"/>
  <c r="AD3" i="10"/>
  <c r="Q3" i="10"/>
  <c r="P3" i="10"/>
  <c r="J3" i="6" l="1"/>
  <c r="I3" i="6"/>
  <c r="H3" i="6"/>
  <c r="G3" i="6"/>
  <c r="F3" i="6"/>
  <c r="E3" i="6"/>
  <c r="D3" i="6"/>
  <c r="HV3" i="8" l="1"/>
  <c r="HW3" i="8"/>
  <c r="EI3" i="8"/>
  <c r="EH3" i="8"/>
  <c r="EG3" i="8"/>
  <c r="DM3" i="8"/>
  <c r="DL3" i="8"/>
  <c r="DK3" i="8"/>
  <c r="CW3" i="8"/>
  <c r="CV3" i="8"/>
  <c r="CU3" i="8"/>
  <c r="BQ3" i="8"/>
  <c r="BP3" i="8"/>
  <c r="BO3" i="8"/>
  <c r="BA3" i="8"/>
  <c r="AZ3" i="8"/>
  <c r="AY3" i="8"/>
  <c r="DE3" i="5" l="1"/>
  <c r="CE3" i="5"/>
  <c r="CF3" i="5"/>
  <c r="CG3" i="5"/>
  <c r="CH3" i="5"/>
  <c r="I87" i="1" l="1"/>
  <c r="I86" i="1"/>
  <c r="I85" i="1"/>
  <c r="I84" i="1"/>
  <c r="I83" i="1"/>
  <c r="I82" i="1"/>
  <c r="R81" i="1"/>
  <c r="L81" i="1"/>
  <c r="I73" i="1"/>
  <c r="BC87" i="1" s="1"/>
  <c r="L55" i="1"/>
  <c r="L54" i="1"/>
  <c r="L52" i="1"/>
  <c r="L51" i="1"/>
  <c r="X53" i="1"/>
  <c r="O49" i="1"/>
  <c r="O48" i="1"/>
  <c r="R49" i="1"/>
  <c r="R48" i="1"/>
  <c r="U49" i="1"/>
  <c r="U48" i="1"/>
  <c r="X49" i="1"/>
  <c r="X48" i="1"/>
  <c r="AA49" i="1"/>
  <c r="AA48" i="1"/>
  <c r="AJ50" i="1"/>
  <c r="AD49" i="1"/>
  <c r="AD48" i="1"/>
  <c r="I81" i="1" l="1"/>
  <c r="BD87" i="1" s="1"/>
  <c r="U50" i="1"/>
  <c r="L49" i="1"/>
  <c r="L48" i="1"/>
  <c r="R50" i="1"/>
  <c r="X50" i="1"/>
  <c r="AA50" i="1"/>
  <c r="AD50" i="1"/>
  <c r="BL3" i="10"/>
  <c r="L50" i="1" l="1"/>
  <c r="F3" i="5"/>
  <c r="E3" i="5"/>
  <c r="O123" i="1" l="1"/>
  <c r="EI3" i="5" s="1"/>
  <c r="O124" i="1"/>
  <c r="R123" i="1"/>
  <c r="FA3" i="5" s="1"/>
  <c r="R124" i="1"/>
  <c r="FB3" i="5" s="1"/>
  <c r="U123" i="1"/>
  <c r="FS3" i="5" s="1"/>
  <c r="U124" i="1"/>
  <c r="FT3" i="5" s="1"/>
  <c r="X123" i="1"/>
  <c r="GK3" i="5" s="1"/>
  <c r="X124" i="1"/>
  <c r="GL3" i="5" s="1"/>
  <c r="AA123" i="1"/>
  <c r="HC3" i="5" s="1"/>
  <c r="AA124" i="1"/>
  <c r="HD3" i="5" s="1"/>
  <c r="AD123" i="1"/>
  <c r="HU3" i="5" s="1"/>
  <c r="AD124" i="1"/>
  <c r="HV3" i="5" s="1"/>
  <c r="AB203" i="1"/>
  <c r="CG3" i="8" s="1"/>
  <c r="AK3" i="8"/>
  <c r="AB202" i="1"/>
  <c r="CF3" i="8" s="1"/>
  <c r="S202" i="1"/>
  <c r="AJ3" i="8" s="1"/>
  <c r="AO3" i="5"/>
  <c r="R53" i="1"/>
  <c r="AR3" i="5" s="1"/>
  <c r="U53" i="1"/>
  <c r="AU3" i="5" s="1"/>
  <c r="AX3" i="5"/>
  <c r="AA53" i="1"/>
  <c r="BA3" i="5" s="1"/>
  <c r="AD53" i="1"/>
  <c r="BD3" i="5" s="1"/>
  <c r="CP3" i="5"/>
  <c r="BG3" i="5"/>
  <c r="BF3" i="5"/>
  <c r="AK3" i="5"/>
  <c r="AJ3" i="5"/>
  <c r="AG3" i="5"/>
  <c r="AD3" i="5"/>
  <c r="X3" i="5"/>
  <c r="U3" i="5"/>
  <c r="CV3" i="10"/>
  <c r="CU3" i="10"/>
  <c r="CT3" i="10"/>
  <c r="CS3" i="10"/>
  <c r="CR3" i="10"/>
  <c r="CQ3" i="10"/>
  <c r="CP3" i="10"/>
  <c r="CO3" i="10"/>
  <c r="CN3" i="10"/>
  <c r="CM3" i="10"/>
  <c r="CK3" i="10"/>
  <c r="CJ3" i="10"/>
  <c r="CI3" i="10"/>
  <c r="CH3" i="10"/>
  <c r="CG3" i="10"/>
  <c r="CF3" i="10"/>
  <c r="CE3" i="10"/>
  <c r="CD3" i="10"/>
  <c r="CC3" i="10"/>
  <c r="CB3" i="10"/>
  <c r="CA3" i="10"/>
  <c r="BZ3" i="10"/>
  <c r="BY3" i="10"/>
  <c r="BX3" i="10"/>
  <c r="BW3" i="10"/>
  <c r="BV3" i="10"/>
  <c r="BU3" i="10"/>
  <c r="BS3" i="10"/>
  <c r="BP3" i="10"/>
  <c r="BO3" i="10"/>
  <c r="BN3" i="10"/>
  <c r="BM3" i="10"/>
  <c r="BK3" i="10"/>
  <c r="BJ3" i="10"/>
  <c r="BI3" i="10"/>
  <c r="BH3" i="10"/>
  <c r="BG3" i="10"/>
  <c r="BF3" i="10"/>
  <c r="BE3" i="10"/>
  <c r="BD3" i="10"/>
  <c r="BC3" i="10"/>
  <c r="BB3" i="10"/>
  <c r="BA3" i="10"/>
  <c r="AZ3" i="10"/>
  <c r="AX3" i="10"/>
  <c r="AT3" i="10"/>
  <c r="AS3" i="10"/>
  <c r="AR3" i="10"/>
  <c r="AQ3" i="10"/>
  <c r="AP3" i="10"/>
  <c r="AO3" i="10"/>
  <c r="AN3" i="10"/>
  <c r="AM3" i="10"/>
  <c r="AL3" i="10"/>
  <c r="AK3" i="10"/>
  <c r="AJ3" i="10"/>
  <c r="AI3" i="10"/>
  <c r="AH3" i="10"/>
  <c r="AG3" i="10"/>
  <c r="AF3" i="10"/>
  <c r="AE3" i="10"/>
  <c r="AC3" i="10"/>
  <c r="AB3" i="10"/>
  <c r="AA3" i="10"/>
  <c r="Z3" i="10"/>
  <c r="Y3" i="10"/>
  <c r="X3" i="10"/>
  <c r="W3" i="10"/>
  <c r="V3" i="10"/>
  <c r="U3" i="10"/>
  <c r="T3" i="10"/>
  <c r="S3" i="10"/>
  <c r="R3" i="10"/>
  <c r="O3" i="10"/>
  <c r="N3" i="10"/>
  <c r="M3" i="10"/>
  <c r="L3" i="10"/>
  <c r="K3" i="10"/>
  <c r="J3" i="10"/>
  <c r="I3" i="10"/>
  <c r="H3" i="10"/>
  <c r="G3" i="10"/>
  <c r="F3" i="10"/>
  <c r="E3" i="10"/>
  <c r="D3" i="10"/>
  <c r="B3" i="10"/>
  <c r="FD3" i="8"/>
  <c r="FC3" i="8"/>
  <c r="FB3" i="8"/>
  <c r="EZ3" i="8"/>
  <c r="EY3" i="8"/>
  <c r="EX3" i="8"/>
  <c r="EU3" i="8"/>
  <c r="R131" i="1"/>
  <c r="FI3" i="5" s="1"/>
  <c r="AD126" i="1"/>
  <c r="HX3" i="5" s="1"/>
  <c r="AA126" i="1"/>
  <c r="HF3" i="5" s="1"/>
  <c r="X126" i="1"/>
  <c r="GN3" i="5" s="1"/>
  <c r="U126" i="1"/>
  <c r="FV3" i="5" s="1"/>
  <c r="R126" i="1"/>
  <c r="FD3" i="5" s="1"/>
  <c r="O126" i="1"/>
  <c r="EL3" i="5" s="1"/>
  <c r="AD127" i="1"/>
  <c r="HY3" i="5" s="1"/>
  <c r="AA127" i="1"/>
  <c r="HG3" i="5" s="1"/>
  <c r="X127" i="1"/>
  <c r="GO3" i="5" s="1"/>
  <c r="U127" i="1"/>
  <c r="FW3" i="5" s="1"/>
  <c r="R127" i="1"/>
  <c r="FE3" i="5" s="1"/>
  <c r="O127" i="1"/>
  <c r="EM3" i="5" s="1"/>
  <c r="U134" i="1"/>
  <c r="GD3" i="5" s="1"/>
  <c r="U140" i="1"/>
  <c r="GJ3" i="5" s="1"/>
  <c r="AB209" i="1"/>
  <c r="CM3" i="8" s="1"/>
  <c r="AB208" i="1"/>
  <c r="CL3" i="8" s="1"/>
  <c r="AB207" i="1"/>
  <c r="CK3" i="8" s="1"/>
  <c r="AB206" i="1"/>
  <c r="CJ3" i="8" s="1"/>
  <c r="AB205" i="1"/>
  <c r="CI3" i="8" s="1"/>
  <c r="AB201" i="1"/>
  <c r="CE3" i="8" s="1"/>
  <c r="AB200" i="1"/>
  <c r="CD3" i="8" s="1"/>
  <c r="AB199" i="1"/>
  <c r="CC3" i="8" s="1"/>
  <c r="AB194" i="1"/>
  <c r="BZ3" i="8" s="1"/>
  <c r="AB193" i="1"/>
  <c r="BY3" i="8" s="1"/>
  <c r="S209" i="1"/>
  <c r="AQ3" i="8" s="1"/>
  <c r="S208" i="1"/>
  <c r="AP3" i="8" s="1"/>
  <c r="S207" i="1"/>
  <c r="AO3" i="8" s="1"/>
  <c r="S206" i="1"/>
  <c r="AN3" i="8" s="1"/>
  <c r="S205" i="1"/>
  <c r="AM3" i="8" s="1"/>
  <c r="S201" i="1"/>
  <c r="AI3" i="8" s="1"/>
  <c r="S200" i="1"/>
  <c r="AH3" i="8" s="1"/>
  <c r="S199" i="1"/>
  <c r="AG3" i="8" s="1"/>
  <c r="S194" i="1"/>
  <c r="AD3" i="8" s="1"/>
  <c r="S193" i="1"/>
  <c r="AC3" i="8" s="1"/>
  <c r="O181" i="1"/>
  <c r="I3" i="8" s="1"/>
  <c r="O180" i="1"/>
  <c r="H3" i="8" s="1"/>
  <c r="O175" i="1"/>
  <c r="E3" i="8" s="1"/>
  <c r="O174" i="1"/>
  <c r="D3" i="8" s="1"/>
  <c r="AD140" i="1"/>
  <c r="IL3" i="5" s="1"/>
  <c r="AA140" i="1"/>
  <c r="HT3" i="5" s="1"/>
  <c r="X140" i="1"/>
  <c r="HB3" i="5" s="1"/>
  <c r="R140" i="1"/>
  <c r="FR3" i="5" s="1"/>
  <c r="O140" i="1"/>
  <c r="EZ3" i="5" s="1"/>
  <c r="AD137" i="1"/>
  <c r="II3" i="5" s="1"/>
  <c r="AA137" i="1"/>
  <c r="HQ3" i="5" s="1"/>
  <c r="X137" i="1"/>
  <c r="GY3" i="5" s="1"/>
  <c r="U137" i="1"/>
  <c r="GG3" i="5" s="1"/>
  <c r="R137" i="1"/>
  <c r="FO3" i="5" s="1"/>
  <c r="O137" i="1"/>
  <c r="EW3" i="5" s="1"/>
  <c r="AD134" i="1"/>
  <c r="IF3" i="5" s="1"/>
  <c r="AA134" i="1"/>
  <c r="HN3" i="5" s="1"/>
  <c r="X134" i="1"/>
  <c r="GV3" i="5" s="1"/>
  <c r="R134" i="1"/>
  <c r="FL3" i="5" s="1"/>
  <c r="O134" i="1"/>
  <c r="AD131" i="1"/>
  <c r="IC3" i="5" s="1"/>
  <c r="AA131" i="1"/>
  <c r="HK3" i="5" s="1"/>
  <c r="X131" i="1"/>
  <c r="GS3" i="5" s="1"/>
  <c r="U131" i="1"/>
  <c r="GA3" i="5" s="1"/>
  <c r="EQ3" i="5"/>
  <c r="L139" i="1"/>
  <c r="EG3" i="5" s="1"/>
  <c r="L138" i="1"/>
  <c r="EF3" i="5" s="1"/>
  <c r="L136" i="1"/>
  <c r="ED3" i="5" s="1"/>
  <c r="L135" i="1"/>
  <c r="EC3" i="5" s="1"/>
  <c r="L133" i="1"/>
  <c r="EA3" i="5" s="1"/>
  <c r="L132" i="1"/>
  <c r="DZ3" i="5" s="1"/>
  <c r="L130" i="1"/>
  <c r="DX3" i="5" s="1"/>
  <c r="L129" i="1"/>
  <c r="DW3" i="5" s="1"/>
  <c r="CO3" i="5"/>
  <c r="CN3" i="5"/>
  <c r="CM3" i="5"/>
  <c r="CL3" i="5"/>
  <c r="CK3" i="5"/>
  <c r="R56" i="1"/>
  <c r="BN3" i="5" s="1"/>
  <c r="ET3" i="8"/>
  <c r="ES3" i="8"/>
  <c r="ER3" i="8"/>
  <c r="EQ3" i="8"/>
  <c r="EO3" i="8"/>
  <c r="EN3" i="8"/>
  <c r="EM3" i="8"/>
  <c r="EL3" i="8"/>
  <c r="EK3" i="8"/>
  <c r="EF3" i="8"/>
  <c r="EE3" i="8"/>
  <c r="EB3" i="8"/>
  <c r="EA3" i="8"/>
  <c r="DS3" i="8"/>
  <c r="DR3" i="8"/>
  <c r="DQ3" i="8"/>
  <c r="DP3" i="8"/>
  <c r="DO3" i="8"/>
  <c r="DJ3" i="8"/>
  <c r="DI3" i="8"/>
  <c r="DF3" i="8"/>
  <c r="DE3" i="8"/>
  <c r="DC3" i="8"/>
  <c r="DB3" i="8"/>
  <c r="DA3" i="8"/>
  <c r="CZ3" i="8"/>
  <c r="CY3" i="8"/>
  <c r="CT3" i="8"/>
  <c r="CS3" i="8"/>
  <c r="CP3" i="8"/>
  <c r="CO3" i="8"/>
  <c r="BW3" i="8"/>
  <c r="BV3" i="8"/>
  <c r="BU3" i="8"/>
  <c r="BT3" i="8"/>
  <c r="BS3" i="8"/>
  <c r="BN3" i="8"/>
  <c r="BM3" i="8"/>
  <c r="BJ3" i="8"/>
  <c r="BI3" i="8"/>
  <c r="BG3" i="8"/>
  <c r="BF3" i="8"/>
  <c r="BE3" i="8"/>
  <c r="BD3" i="8"/>
  <c r="BC3" i="8"/>
  <c r="AX3" i="8"/>
  <c r="AW3" i="8"/>
  <c r="AT3" i="8"/>
  <c r="AS3" i="8"/>
  <c r="AA3" i="8"/>
  <c r="Z3" i="8"/>
  <c r="W3" i="8"/>
  <c r="V3" i="8"/>
  <c r="U3" i="8"/>
  <c r="T3" i="8"/>
  <c r="Q3" i="8"/>
  <c r="P3" i="8"/>
  <c r="O3" i="8"/>
  <c r="N3" i="8"/>
  <c r="K3" i="8"/>
  <c r="J3" i="8"/>
  <c r="BK3" i="5"/>
  <c r="D3" i="5"/>
  <c r="CA3" i="5"/>
  <c r="BY3" i="5"/>
  <c r="BV3" i="5"/>
  <c r="BS3" i="5"/>
  <c r="BP3" i="5"/>
  <c r="BM3" i="5"/>
  <c r="BJ3" i="5"/>
  <c r="BX3" i="5"/>
  <c r="BU3" i="5"/>
  <c r="BR3" i="5"/>
  <c r="BO3" i="5"/>
  <c r="BL3" i="5"/>
  <c r="BI3" i="5"/>
  <c r="BC3" i="5"/>
  <c r="AZ3" i="5"/>
  <c r="AW3" i="5"/>
  <c r="AT3" i="5"/>
  <c r="AQ3" i="5"/>
  <c r="AN3" i="5"/>
  <c r="BB3" i="5"/>
  <c r="AY3" i="5"/>
  <c r="AV3" i="5"/>
  <c r="AS3" i="5"/>
  <c r="AP3" i="5"/>
  <c r="AM3" i="5"/>
  <c r="AD56" i="1"/>
  <c r="BZ3" i="5" s="1"/>
  <c r="AA56" i="1"/>
  <c r="BW3" i="5" s="1"/>
  <c r="X56" i="1"/>
  <c r="BT3" i="5" s="1"/>
  <c r="U56" i="1"/>
  <c r="BQ3" i="5" s="1"/>
  <c r="BE3" i="5"/>
  <c r="AF3" i="5"/>
  <c r="Z3" i="5"/>
  <c r="FQ3" i="8"/>
  <c r="JB3" i="9"/>
  <c r="JA3" i="9"/>
  <c r="IZ3" i="9"/>
  <c r="IY3" i="9"/>
  <c r="IX3" i="9"/>
  <c r="IW3" i="9"/>
  <c r="IV3" i="9"/>
  <c r="IU3" i="9"/>
  <c r="IT3" i="9"/>
  <c r="IS3" i="9"/>
  <c r="IR3" i="9"/>
  <c r="IQ3" i="9"/>
  <c r="IP3" i="9"/>
  <c r="IO3" i="9"/>
  <c r="IN3" i="9"/>
  <c r="IL3" i="9"/>
  <c r="IK3" i="9"/>
  <c r="IJ3" i="9"/>
  <c r="II3" i="9"/>
  <c r="IH3" i="9"/>
  <c r="IF3" i="9"/>
  <c r="IE3" i="9"/>
  <c r="ID3" i="9"/>
  <c r="IC3" i="9"/>
  <c r="IB3" i="9"/>
  <c r="HZ3" i="9"/>
  <c r="HY3" i="9"/>
  <c r="HX3" i="9"/>
  <c r="HW3" i="9"/>
  <c r="HV3" i="9"/>
  <c r="HT3" i="9"/>
  <c r="HS3" i="9"/>
  <c r="HR3" i="9"/>
  <c r="HQ3" i="9"/>
  <c r="HP3" i="9"/>
  <c r="HN3" i="9"/>
  <c r="HM3" i="9"/>
  <c r="HL3" i="9"/>
  <c r="HK3" i="9"/>
  <c r="HJ3" i="9"/>
  <c r="HH3" i="9"/>
  <c r="HG3" i="9"/>
  <c r="HF3" i="9"/>
  <c r="HE3" i="9"/>
  <c r="HD3" i="9"/>
  <c r="HB3" i="9"/>
  <c r="HA3" i="9"/>
  <c r="GZ3" i="9"/>
  <c r="GY3" i="9"/>
  <c r="GX3" i="9"/>
  <c r="GT3" i="9"/>
  <c r="GS3" i="9"/>
  <c r="GR3" i="9"/>
  <c r="GQ3" i="9"/>
  <c r="GP3" i="9"/>
  <c r="GO3" i="9"/>
  <c r="GN3" i="9"/>
  <c r="GM3" i="9"/>
  <c r="GL3" i="9"/>
  <c r="GK3" i="9"/>
  <c r="GW3" i="9"/>
  <c r="GV3" i="9"/>
  <c r="GU3" i="9"/>
  <c r="GJ3" i="9"/>
  <c r="FU3" i="9"/>
  <c r="FT3" i="9"/>
  <c r="FR3" i="9"/>
  <c r="FB3" i="9"/>
  <c r="FA3" i="9"/>
  <c r="EZ3" i="9"/>
  <c r="EY3" i="9"/>
  <c r="EX3" i="9"/>
  <c r="EG3" i="9"/>
  <c r="EF3" i="9"/>
  <c r="EE3" i="9"/>
  <c r="ED3" i="9"/>
  <c r="EC3" i="9"/>
  <c r="EB3" i="9"/>
  <c r="B3" i="9"/>
  <c r="HL3" i="7"/>
  <c r="HK3" i="7"/>
  <c r="HJ3" i="7"/>
  <c r="HI3" i="7"/>
  <c r="HH3" i="7"/>
  <c r="HG3" i="7"/>
  <c r="HF3" i="7"/>
  <c r="HE3" i="7"/>
  <c r="HD3" i="7"/>
  <c r="HC3" i="7"/>
  <c r="HB3" i="7"/>
  <c r="HA3" i="7"/>
  <c r="GS3" i="7"/>
  <c r="GN3" i="7"/>
  <c r="GM3" i="7"/>
  <c r="GL3" i="7"/>
  <c r="GK3" i="7"/>
  <c r="GJ3" i="7"/>
  <c r="GI3" i="7"/>
  <c r="GH3" i="7"/>
  <c r="GB3" i="7"/>
  <c r="GA3" i="7"/>
  <c r="FZ3" i="7"/>
  <c r="FY3" i="7"/>
  <c r="FX3" i="7"/>
  <c r="FW3" i="7"/>
  <c r="FV3" i="7"/>
  <c r="FU3" i="7"/>
  <c r="FT3" i="7"/>
  <c r="FS3" i="7"/>
  <c r="FR3" i="7"/>
  <c r="FQ3" i="7"/>
  <c r="FP3" i="7"/>
  <c r="FO3" i="7"/>
  <c r="FN3" i="7"/>
  <c r="FM3" i="7"/>
  <c r="FL3" i="7"/>
  <c r="FK3" i="7"/>
  <c r="FJ3" i="7"/>
  <c r="FI3" i="7"/>
  <c r="FH3" i="7"/>
  <c r="FG3" i="7"/>
  <c r="FF3" i="7"/>
  <c r="FE3" i="7"/>
  <c r="FD3" i="7"/>
  <c r="FC3" i="7"/>
  <c r="FB3" i="7"/>
  <c r="FA3" i="7"/>
  <c r="EZ3" i="7"/>
  <c r="EY3" i="7"/>
  <c r="EX3" i="7"/>
  <c r="EW3" i="7"/>
  <c r="EV3" i="7"/>
  <c r="EU3" i="7"/>
  <c r="ET3" i="7"/>
  <c r="ES3" i="7"/>
  <c r="ER3" i="7"/>
  <c r="EQ3" i="7"/>
  <c r="EP3" i="7"/>
  <c r="EO3" i="7"/>
  <c r="EN3" i="7"/>
  <c r="EM3" i="7"/>
  <c r="EL3" i="7"/>
  <c r="EK3" i="7"/>
  <c r="EJ3" i="7"/>
  <c r="EI3" i="7"/>
  <c r="EH3" i="7"/>
  <c r="EG3" i="7"/>
  <c r="EF3" i="7"/>
  <c r="EE3" i="7"/>
  <c r="ED3" i="7"/>
  <c r="EC3" i="7"/>
  <c r="EB3" i="7"/>
  <c r="EA3" i="7"/>
  <c r="DZ3" i="7"/>
  <c r="DY3" i="7"/>
  <c r="DX3" i="7"/>
  <c r="DW3" i="7"/>
  <c r="DV3" i="7"/>
  <c r="DU3" i="7"/>
  <c r="DT3" i="7"/>
  <c r="DS3" i="7"/>
  <c r="DR3" i="7"/>
  <c r="DQ3" i="7"/>
  <c r="DP3" i="7"/>
  <c r="DO3" i="7"/>
  <c r="DN3" i="7"/>
  <c r="DM3" i="7"/>
  <c r="DL3" i="7"/>
  <c r="DK3" i="7"/>
  <c r="DJ3" i="7"/>
  <c r="DI3" i="7"/>
  <c r="DH3" i="7"/>
  <c r="DG3" i="7"/>
  <c r="DF3" i="7"/>
  <c r="DE3" i="7"/>
  <c r="DD3" i="7"/>
  <c r="DC3" i="7"/>
  <c r="DB3" i="7"/>
  <c r="DA3" i="7"/>
  <c r="CZ3" i="7"/>
  <c r="CY3" i="7"/>
  <c r="CX3" i="7"/>
  <c r="CW3" i="7"/>
  <c r="CV3" i="7"/>
  <c r="CU3" i="7"/>
  <c r="CT3" i="7"/>
  <c r="CS3" i="7"/>
  <c r="CR3" i="7"/>
  <c r="CQ3" i="7"/>
  <c r="CP3" i="7"/>
  <c r="CO3" i="7"/>
  <c r="CN3" i="7"/>
  <c r="CM3" i="7"/>
  <c r="CL3" i="7"/>
  <c r="CK3" i="7"/>
  <c r="CJ3" i="7"/>
  <c r="CI3" i="7"/>
  <c r="CH3" i="7"/>
  <c r="CG3" i="7"/>
  <c r="CF3" i="7"/>
  <c r="CE3" i="7"/>
  <c r="CD3" i="7"/>
  <c r="CC3" i="7"/>
  <c r="CB3" i="7"/>
  <c r="CA3" i="7"/>
  <c r="BZ3" i="7"/>
  <c r="BY3" i="7"/>
  <c r="BX3" i="7"/>
  <c r="BW3" i="7"/>
  <c r="BV3" i="7"/>
  <c r="BU3" i="7"/>
  <c r="BT3" i="7"/>
  <c r="BS3" i="7"/>
  <c r="BR3" i="7"/>
  <c r="BQ3" i="7"/>
  <c r="BP3" i="7"/>
  <c r="BO3" i="7"/>
  <c r="BN3" i="7"/>
  <c r="BM3" i="7"/>
  <c r="BL3" i="7"/>
  <c r="BK3" i="7"/>
  <c r="BJ3" i="7"/>
  <c r="BI3" i="7"/>
  <c r="BH3" i="7"/>
  <c r="BG3" i="7"/>
  <c r="BF3" i="7"/>
  <c r="BE3" i="7"/>
  <c r="BD3" i="7"/>
  <c r="BC3" i="7"/>
  <c r="BB3" i="7"/>
  <c r="BA3" i="7"/>
  <c r="AZ3" i="7"/>
  <c r="AY3" i="7"/>
  <c r="AX3" i="7"/>
  <c r="AW3" i="7"/>
  <c r="AV3" i="7"/>
  <c r="AU3" i="7"/>
  <c r="AT3" i="7"/>
  <c r="AS3" i="7"/>
  <c r="AR3" i="7"/>
  <c r="AQ3" i="7"/>
  <c r="AP3" i="7"/>
  <c r="AO3" i="7"/>
  <c r="AN3" i="7"/>
  <c r="AM3" i="7"/>
  <c r="AL3" i="7"/>
  <c r="AK3" i="7"/>
  <c r="AJ3" i="7"/>
  <c r="AI3" i="7"/>
  <c r="AH3" i="7"/>
  <c r="AG3" i="7"/>
  <c r="AF3" i="7"/>
  <c r="AE3" i="7"/>
  <c r="AD3" i="7"/>
  <c r="AC3" i="7"/>
  <c r="AB3" i="7"/>
  <c r="AA3" i="7"/>
  <c r="Z3" i="7"/>
  <c r="Y3" i="7"/>
  <c r="X3" i="7"/>
  <c r="W3" i="7"/>
  <c r="V3" i="7"/>
  <c r="U3" i="7"/>
  <c r="T3" i="7"/>
  <c r="S3" i="7"/>
  <c r="R3" i="7"/>
  <c r="Q3" i="7"/>
  <c r="P3" i="7"/>
  <c r="O3" i="7"/>
  <c r="N3" i="7"/>
  <c r="M3" i="7"/>
  <c r="L3" i="7"/>
  <c r="K3" i="7"/>
  <c r="J3" i="7"/>
  <c r="I3" i="7"/>
  <c r="H3" i="7"/>
  <c r="G3" i="7"/>
  <c r="F3" i="7"/>
  <c r="E3" i="7"/>
  <c r="D3" i="7"/>
  <c r="B3" i="7"/>
  <c r="BE3" i="6"/>
  <c r="AW3" i="6"/>
  <c r="AR3" i="6"/>
  <c r="AQ3" i="6"/>
  <c r="AP3" i="6"/>
  <c r="AO3" i="6"/>
  <c r="AN3" i="6"/>
  <c r="AM3" i="6"/>
  <c r="AL3" i="6"/>
  <c r="AK3" i="6"/>
  <c r="AF3" i="6"/>
  <c r="AE3" i="6"/>
  <c r="W3" i="6"/>
  <c r="V3" i="6"/>
  <c r="M3" i="6"/>
  <c r="L3" i="6"/>
  <c r="K3" i="6"/>
  <c r="B3" i="6"/>
  <c r="HT3" i="8"/>
  <c r="KN3" i="8"/>
  <c r="KM3" i="8"/>
  <c r="KL3" i="8"/>
  <c r="KK3" i="8"/>
  <c r="KJ3" i="8"/>
  <c r="KI3" i="8"/>
  <c r="KH3" i="8"/>
  <c r="KG3" i="8"/>
  <c r="KE3" i="8"/>
  <c r="KD3" i="8"/>
  <c r="KC3" i="8"/>
  <c r="KB3" i="8"/>
  <c r="KA3" i="8"/>
  <c r="JZ3" i="8"/>
  <c r="JY3" i="8"/>
  <c r="JX3" i="8"/>
  <c r="JW3" i="8"/>
  <c r="JV3" i="8"/>
  <c r="JU3" i="8"/>
  <c r="JT3" i="8"/>
  <c r="JS3" i="8"/>
  <c r="JR3" i="8"/>
  <c r="JQ3" i="8"/>
  <c r="JP3" i="8"/>
  <c r="JO3" i="8"/>
  <c r="JM3" i="8"/>
  <c r="JL3" i="8"/>
  <c r="JK3" i="8"/>
  <c r="JJ3" i="8"/>
  <c r="JI3" i="8"/>
  <c r="JH3" i="8"/>
  <c r="JG3" i="8"/>
  <c r="JF3" i="8"/>
  <c r="JE3" i="8"/>
  <c r="JD3" i="8"/>
  <c r="JC3" i="8"/>
  <c r="JB3" i="8"/>
  <c r="JA3" i="8"/>
  <c r="IZ3" i="8"/>
  <c r="IY3" i="8"/>
  <c r="IX3" i="8"/>
  <c r="IW3" i="8"/>
  <c r="IU3" i="8"/>
  <c r="IT3" i="8"/>
  <c r="IS3" i="8"/>
  <c r="IR3" i="8"/>
  <c r="IQ3" i="8"/>
  <c r="IP3" i="8"/>
  <c r="IO3" i="8"/>
  <c r="IN3" i="8"/>
  <c r="IM3" i="8"/>
  <c r="IL3" i="8"/>
  <c r="IK3" i="8"/>
  <c r="IH3" i="8"/>
  <c r="IG3" i="8"/>
  <c r="IF3" i="8"/>
  <c r="ID3" i="8"/>
  <c r="IC3" i="8"/>
  <c r="IB3" i="8"/>
  <c r="IA3" i="8"/>
  <c r="HZ3" i="8"/>
  <c r="HY3" i="8"/>
  <c r="HX3" i="8"/>
  <c r="HU3" i="8"/>
  <c r="HS3" i="8"/>
  <c r="HR3" i="8"/>
  <c r="HQ3" i="8"/>
  <c r="HP3" i="8"/>
  <c r="HO3" i="8"/>
  <c r="HN3" i="8"/>
  <c r="HM3" i="8"/>
  <c r="HL3" i="8"/>
  <c r="HK3" i="8"/>
  <c r="HJ3" i="8"/>
  <c r="HI3" i="8"/>
  <c r="HH3" i="8"/>
  <c r="HG3" i="8"/>
  <c r="HF3" i="8"/>
  <c r="HE3" i="8"/>
  <c r="HD3" i="8"/>
  <c r="HC3" i="8"/>
  <c r="HB3" i="8"/>
  <c r="HA3" i="8"/>
  <c r="GZ3" i="8"/>
  <c r="GY3" i="8"/>
  <c r="GX3" i="8"/>
  <c r="GW3" i="8"/>
  <c r="GV3" i="8"/>
  <c r="GU3" i="8"/>
  <c r="GT3" i="8"/>
  <c r="GS3" i="8"/>
  <c r="GR3" i="8"/>
  <c r="GQ3" i="8"/>
  <c r="GP3" i="8"/>
  <c r="GO3" i="8"/>
  <c r="GN3" i="8"/>
  <c r="GM3" i="8"/>
  <c r="GL3" i="8"/>
  <c r="GK3" i="8"/>
  <c r="GJ3" i="8"/>
  <c r="GI3" i="8"/>
  <c r="GH3" i="8"/>
  <c r="GG3" i="8"/>
  <c r="GF3" i="8"/>
  <c r="GE3" i="8"/>
  <c r="GD3" i="8"/>
  <c r="GC3" i="8"/>
  <c r="GB3" i="8"/>
  <c r="GA3" i="8"/>
  <c r="FZ3" i="8"/>
  <c r="FY3" i="8"/>
  <c r="FX3" i="8"/>
  <c r="FW3" i="8"/>
  <c r="FV3" i="8"/>
  <c r="FU3" i="8"/>
  <c r="FT3" i="8"/>
  <c r="FS3" i="8"/>
  <c r="FR3" i="8"/>
  <c r="FP3" i="8"/>
  <c r="FO3" i="8"/>
  <c r="FN3" i="8"/>
  <c r="FM3" i="8"/>
  <c r="FL3" i="8"/>
  <c r="FK3" i="8"/>
  <c r="FJ3" i="8"/>
  <c r="FI3" i="8"/>
  <c r="FH3" i="8"/>
  <c r="FG3" i="8"/>
  <c r="FF3" i="8"/>
  <c r="FE3" i="8"/>
  <c r="B3" i="8"/>
  <c r="DK3" i="5"/>
  <c r="DJ3" i="5"/>
  <c r="DI3" i="5"/>
  <c r="DH3" i="5"/>
  <c r="DG3" i="5"/>
  <c r="DF3" i="5"/>
  <c r="DC3" i="5"/>
  <c r="DB3" i="5"/>
  <c r="DA3" i="5"/>
  <c r="CZ3" i="5"/>
  <c r="CY3" i="5"/>
  <c r="CX3" i="5"/>
  <c r="CV3" i="5"/>
  <c r="CU3" i="5"/>
  <c r="CT3" i="5"/>
  <c r="CS3" i="5"/>
  <c r="CR3" i="5"/>
  <c r="CQ3" i="5"/>
  <c r="CD3" i="5"/>
  <c r="CC3" i="5"/>
  <c r="M3" i="5"/>
  <c r="L3" i="5"/>
  <c r="G3" i="5"/>
  <c r="B3" i="5"/>
  <c r="CW3" i="5"/>
  <c r="DD3" i="5"/>
  <c r="CJ3" i="5"/>
  <c r="AG3" i="6"/>
  <c r="AH3" i="6"/>
  <c r="AI3" i="6"/>
  <c r="AJ3" i="6"/>
  <c r="AH713" i="1"/>
  <c r="HC3" i="9" s="1"/>
  <c r="AH714" i="1"/>
  <c r="HI3" i="9" s="1"/>
  <c r="AH715" i="1"/>
  <c r="HO3" i="9" s="1"/>
  <c r="AH716" i="1"/>
  <c r="HU3" i="9" s="1"/>
  <c r="AH717" i="1"/>
  <c r="IA3" i="9" s="1"/>
  <c r="AH718" i="1"/>
  <c r="IG3" i="9" s="1"/>
  <c r="AH719" i="1"/>
  <c r="IM3" i="9" s="1"/>
  <c r="AI3" i="5"/>
  <c r="AC3" i="5"/>
  <c r="Q3" i="5"/>
  <c r="ET3" i="5" l="1"/>
  <c r="O128" i="1"/>
  <c r="EN3" i="5" s="1"/>
  <c r="EJ3" i="5"/>
  <c r="O125" i="1"/>
  <c r="EK3" i="5" s="1"/>
  <c r="U128" i="1"/>
  <c r="FX3" i="5" s="1"/>
  <c r="L123" i="1"/>
  <c r="DQ3" i="5" s="1"/>
  <c r="L56" i="1"/>
  <c r="BH3" i="5" s="1"/>
  <c r="L53" i="1"/>
  <c r="BB87" i="1" s="1"/>
  <c r="BE87" i="1" s="1"/>
  <c r="W3" i="5"/>
  <c r="AA125" i="1"/>
  <c r="HE3" i="5" s="1"/>
  <c r="R128" i="1"/>
  <c r="FF3" i="5" s="1"/>
  <c r="O3" i="5"/>
  <c r="AA128" i="1"/>
  <c r="HH3" i="5" s="1"/>
  <c r="L140" i="1"/>
  <c r="EH3" i="5" s="1"/>
  <c r="AD125" i="1"/>
  <c r="HW3" i="5" s="1"/>
  <c r="N3" i="5"/>
  <c r="CB3" i="5"/>
  <c r="CI3" i="5"/>
  <c r="L134" i="1"/>
  <c r="EB3" i="5" s="1"/>
  <c r="AE3" i="5"/>
  <c r="R125" i="1"/>
  <c r="FC3" i="5" s="1"/>
  <c r="C3" i="10"/>
  <c r="C3" i="9"/>
  <c r="L131" i="1"/>
  <c r="DY3" i="5" s="1"/>
  <c r="L137" i="1"/>
  <c r="EE3" i="5" s="1"/>
  <c r="L126" i="1"/>
  <c r="DT3" i="5" s="1"/>
  <c r="T3" i="5"/>
  <c r="V3" i="5"/>
  <c r="L124" i="1"/>
  <c r="DR3" i="5" s="1"/>
  <c r="AA3" i="5"/>
  <c r="AB3" i="5"/>
  <c r="AH3" i="5"/>
  <c r="X125" i="1"/>
  <c r="GM3" i="5" s="1"/>
  <c r="U125" i="1"/>
  <c r="FU3" i="5" s="1"/>
  <c r="C3" i="8"/>
  <c r="R3" i="5"/>
  <c r="C3" i="6"/>
  <c r="C3" i="5"/>
  <c r="C3" i="7"/>
  <c r="L127" i="1"/>
  <c r="DU3" i="5" s="1"/>
  <c r="X128" i="1"/>
  <c r="GP3" i="5" s="1"/>
  <c r="AD128" i="1"/>
  <c r="HZ3" i="5" s="1"/>
  <c r="Y3" i="5"/>
  <c r="S3" i="5" l="1"/>
  <c r="P3" i="5"/>
  <c r="AL3" i="5"/>
  <c r="L128" i="1"/>
  <c r="DV3" i="5" s="1"/>
  <c r="L125" i="1"/>
  <c r="DS3" i="5" s="1"/>
</calcChain>
</file>

<file path=xl/sharedStrings.xml><?xml version="1.0" encoding="utf-8"?>
<sst xmlns="http://schemas.openxmlformats.org/spreadsheetml/2006/main" count="3727" uniqueCount="1463">
  <si>
    <t>時給額 ※</t>
    <rPh sb="0" eb="2">
      <t>ジキュウ</t>
    </rPh>
    <rPh sb="2" eb="3">
      <t>ガク</t>
    </rPh>
    <phoneticPr fontId="3"/>
  </si>
  <si>
    <t>三重県立看護大学看護学部看護学科</t>
  </si>
  <si>
    <t>山梨県立大学看護学部看護学科</t>
  </si>
  <si>
    <t>東京医療保健大学立川看護学部看護学科</t>
  </si>
  <si>
    <t>湘南鎌倉医療大学看護学部看護学科</t>
  </si>
  <si>
    <t>日本赤十字看護大学さいたま看護学部看護学科</t>
  </si>
  <si>
    <t xml:space="preserve"> Ｂ．看護系の学部・学科において、ハラスメント事例の発生がありましたか。〔１つだけ○〕</t>
    <phoneticPr fontId="3"/>
  </si>
  <si>
    <t xml:space="preserve"> Ｃ．看護系の学部・学科において、発生したハラスメント事例に該当するものを選択してください。〔いくつでも○〕</t>
    <phoneticPr fontId="3"/>
  </si>
  <si>
    <t xml:space="preserve"> Ｂ．看護系の学部・学科において、大学入学前教育を行っていますか。〔１つだけ○〕</t>
    <phoneticPr fontId="3"/>
  </si>
  <si>
    <t xml:space="preserve"> Ａ．貴校（大学全体）にはハラスメントに関する事項を専門に扱う相談窓口や委員会がありますか。〔１つだけ○〕</t>
    <rPh sb="3" eb="5">
      <t>キコウ</t>
    </rPh>
    <rPh sb="6" eb="8">
      <t>ダイガク</t>
    </rPh>
    <rPh sb="8" eb="10">
      <t>ゼンタイ</t>
    </rPh>
    <phoneticPr fontId="3"/>
  </si>
  <si>
    <t xml:space="preserve"> Ｄ．貴校（大学全体）にはコンプライアンス※に関する事項を専門に扱う委員会等がありますか。〔１つだけ○〕</t>
    <rPh sb="37" eb="38">
      <t>トウ</t>
    </rPh>
    <phoneticPr fontId="3"/>
  </si>
  <si>
    <t xml:space="preserve"> Ｅ．貴校（大学全体）では利益相反※に関するポリシーなどを定めていますか。〔１つだけ○〕</t>
    <phoneticPr fontId="3"/>
  </si>
  <si>
    <t xml:space="preserve"> Ｇ．貴校（大学全体）での報告義務について教えてください。〔１つだけ○〕</t>
    <rPh sb="21" eb="22">
      <t>オシ</t>
    </rPh>
    <phoneticPr fontId="3"/>
  </si>
  <si>
    <t>３．回答できない</t>
    <rPh sb="2" eb="4">
      <t>カイトウ</t>
    </rPh>
    <phoneticPr fontId="3"/>
  </si>
  <si>
    <r>
      <t xml:space="preserve"> Ｑ22．貴大学における、</t>
    </r>
    <r>
      <rPr>
        <u/>
        <sz val="11"/>
        <color indexed="9"/>
        <rFont val="HGPｺﾞｼｯｸM"/>
        <family val="3"/>
        <charset val="128"/>
      </rPr>
      <t>看護関連の附属施設・研究機関</t>
    </r>
    <r>
      <rPr>
        <sz val="11"/>
        <color indexed="9"/>
        <rFont val="HGPｺﾞｼｯｸM"/>
        <family val="3"/>
        <charset val="128"/>
      </rPr>
      <t>について伺います。</t>
    </r>
    <rPh sb="20" eb="22">
      <t>シセツ</t>
    </rPh>
    <rPh sb="23" eb="25">
      <t>ケンキュウ</t>
    </rPh>
    <phoneticPr fontId="3"/>
  </si>
  <si>
    <t xml:space="preserve"> Ａ．看護関連の附属施設・研究機関の有無 〔１つだけ○〕</t>
    <rPh sb="10" eb="12">
      <t>シセツ</t>
    </rPh>
    <rPh sb="13" eb="15">
      <t>ケンキュウ</t>
    </rPh>
    <rPh sb="18" eb="20">
      <t>ウム</t>
    </rPh>
    <phoneticPr fontId="3"/>
  </si>
  <si>
    <t>男性</t>
    <rPh sb="0" eb="2">
      <t>ダンセイ</t>
    </rPh>
    <phoneticPr fontId="3"/>
  </si>
  <si>
    <t>女性</t>
    <rPh sb="0" eb="2">
      <t>ジョセイ</t>
    </rPh>
    <phoneticPr fontId="3"/>
  </si>
  <si>
    <t>Ｑ27－Ａで「１．ある」と回答された方にお聞きします</t>
    <rPh sb="13" eb="15">
      <t>カイトウ</t>
    </rPh>
    <rPh sb="18" eb="19">
      <t>カタ</t>
    </rPh>
    <rPh sb="21" eb="22">
      <t>キ</t>
    </rPh>
    <phoneticPr fontId="3"/>
  </si>
  <si>
    <t xml:space="preserve"> Ｄ．助産師教育課程がありますか。〔１つだけ○〕</t>
    <phoneticPr fontId="3"/>
  </si>
  <si>
    <t>Ｑ27－Ｄで「１．ある」と回答された方にお聞きします</t>
    <rPh sb="13" eb="15">
      <t>カイトウ</t>
    </rPh>
    <rPh sb="18" eb="19">
      <t>カタ</t>
    </rPh>
    <rPh sb="21" eb="22">
      <t>キ</t>
    </rPh>
    <phoneticPr fontId="3"/>
  </si>
  <si>
    <t>Ｑ27－Ｇで「１．ある」と回答された方にお聞きします</t>
    <rPh sb="13" eb="15">
      <t>カイトウ</t>
    </rPh>
    <rPh sb="18" eb="19">
      <t>カタ</t>
    </rPh>
    <rPh sb="21" eb="22">
      <t>キ</t>
    </rPh>
    <phoneticPr fontId="3"/>
  </si>
  <si>
    <t xml:space="preserve"> 保護者会等</t>
    <rPh sb="1" eb="4">
      <t>ホゴシャ</t>
    </rPh>
    <rPh sb="5" eb="6">
      <t>トウ</t>
    </rPh>
    <phoneticPr fontId="3"/>
  </si>
  <si>
    <t xml:space="preserve"> 非常勤教員・実習補助員の
 時間給 〔最頻値〕</t>
    <rPh sb="7" eb="9">
      <t>ジッシュウ</t>
    </rPh>
    <rPh sb="9" eb="12">
      <t>ホジョイン</t>
    </rPh>
    <phoneticPr fontId="3"/>
  </si>
  <si>
    <t>大分大学医学部看護学科</t>
  </si>
  <si>
    <t>愛知県立大学看護学部</t>
  </si>
  <si>
    <t>札幌医科大学保健医療学部看護学科</t>
  </si>
  <si>
    <t>名古屋市立大学大学院看護学研究科</t>
  </si>
  <si>
    <t>新潟県立看護大学看護学部看護学科</t>
  </si>
  <si>
    <t>Ｑ１６</t>
    <phoneticPr fontId="3"/>
  </si>
  <si>
    <t>その他内容</t>
    <rPh sb="2" eb="3">
      <t>タ</t>
    </rPh>
    <rPh sb="3" eb="5">
      <t>ナイヨウ</t>
    </rPh>
    <phoneticPr fontId="3"/>
  </si>
  <si>
    <t>東都大学ヒューマンケア学部看護学科</t>
  </si>
  <si>
    <t>岐阜保健大学看護学部看護学科</t>
  </si>
  <si>
    <t>四天王寺大学看護学部看護学科</t>
  </si>
  <si>
    <t>長岡崇徳大学看護学部看護学科</t>
  </si>
  <si>
    <t>長野保健医療大学看護学部看護学科</t>
  </si>
  <si>
    <t>大学コード</t>
    <rPh sb="0" eb="2">
      <t>ダイガク</t>
    </rPh>
    <phoneticPr fontId="3"/>
  </si>
  <si>
    <t>香川大学医学部看護学科</t>
  </si>
  <si>
    <t>公立大学法人山形県立保健医療大学保健医療学部看護学科</t>
  </si>
  <si>
    <t>公立小松大学保健医療学部看護学科</t>
  </si>
  <si>
    <t>クリア</t>
    <phoneticPr fontId="3"/>
  </si>
  <si>
    <t>助産師課程(専攻科、別科、専修学校等)</t>
  </si>
  <si>
    <t>①公費補助</t>
  </si>
  <si>
    <t>②公費補助</t>
  </si>
  <si>
    <t>③公費補助</t>
  </si>
  <si>
    <t>④公費補助</t>
  </si>
  <si>
    <t>⑤公費補助</t>
  </si>
  <si>
    <t>⑥公費補助</t>
  </si>
  <si>
    <t>⑦公費補助</t>
  </si>
  <si>
    <t>⑧公費補助</t>
  </si>
  <si>
    <t>⑨公費補助</t>
  </si>
  <si>
    <t>⑩公費補助</t>
  </si>
  <si>
    <t>①受け入れ人数</t>
  </si>
  <si>
    <t>②受け入れ人数</t>
  </si>
  <si>
    <t>③受け入れ人数</t>
  </si>
  <si>
    <t>④受け入れ人数</t>
  </si>
  <si>
    <t>⑤受け入れ人数</t>
  </si>
  <si>
    <t>⑥受け入れ人数</t>
  </si>
  <si>
    <t>⑦受け入れ人数</t>
  </si>
  <si>
    <t>⑧受け入れ人数</t>
  </si>
  <si>
    <t>⑨受け入れ人数</t>
  </si>
  <si>
    <t>⑩受け入れ人数</t>
  </si>
  <si>
    <t>①短期海外派遣人数</t>
  </si>
  <si>
    <t>②短期海外派遣人数</t>
  </si>
  <si>
    <t>③短期海外派遣人数</t>
  </si>
  <si>
    <t>④短期海外派遣人数</t>
  </si>
  <si>
    <t>⑤短期海外派遣人数</t>
  </si>
  <si>
    <t>⑥短期海外派遣人数</t>
  </si>
  <si>
    <t>⑦短期海外派遣人数</t>
  </si>
  <si>
    <t>⑧短期海外派遣人数</t>
  </si>
  <si>
    <r>
      <t>それ以外の
教員の未充
足数</t>
    </r>
    <r>
      <rPr>
        <sz val="8"/>
        <rFont val="HGPｺﾞｼｯｸM"/>
        <family val="3"/>
        <charset val="128"/>
      </rPr>
      <t>をご回答ください</t>
    </r>
    <rPh sb="16" eb="18">
      <t>カイトウ</t>
    </rPh>
    <phoneticPr fontId="3"/>
  </si>
  <si>
    <t>⑨短期海外派遣人数</t>
  </si>
  <si>
    <t>⑩短期海外派遣人数</t>
  </si>
  <si>
    <t>①長期海外派遣人数</t>
  </si>
  <si>
    <t>②長期海外派遣人数</t>
  </si>
  <si>
    <t>③長期海外派遣人数</t>
  </si>
  <si>
    <t>④長期海外派遣人数</t>
  </si>
  <si>
    <t>⑤長期海外派遣人数</t>
  </si>
  <si>
    <t>⑥長期海外派遣人数</t>
  </si>
  <si>
    <t>⑦長期海外派遣人数</t>
  </si>
  <si>
    <t>⑧長期海外派遣人数</t>
  </si>
  <si>
    <t>⑨長期海外派遣人数</t>
  </si>
  <si>
    <t>⑩長期海外派遣人数</t>
  </si>
  <si>
    <t>S―No</t>
    <phoneticPr fontId="3"/>
  </si>
  <si>
    <t>大学名</t>
    <rPh sb="0" eb="2">
      <t>ダイガク</t>
    </rPh>
    <rPh sb="2" eb="3">
      <t>メイ</t>
    </rPh>
    <phoneticPr fontId="3"/>
  </si>
  <si>
    <t>所属名</t>
    <rPh sb="0" eb="2">
      <t>ショゾク</t>
    </rPh>
    <rPh sb="2" eb="3">
      <t>メイ</t>
    </rPh>
    <phoneticPr fontId="3"/>
  </si>
  <si>
    <t>名前</t>
    <rPh sb="0" eb="2">
      <t>ナマエ</t>
    </rPh>
    <phoneticPr fontId="3"/>
  </si>
  <si>
    <t>看護学</t>
    <rPh sb="0" eb="3">
      <t>カンゴガク</t>
    </rPh>
    <phoneticPr fontId="3"/>
  </si>
  <si>
    <t>医学</t>
    <rPh sb="0" eb="2">
      <t>イガク</t>
    </rPh>
    <phoneticPr fontId="3"/>
  </si>
  <si>
    <t>教育学</t>
    <rPh sb="0" eb="3">
      <t>キョウイクガク</t>
    </rPh>
    <phoneticPr fontId="3"/>
  </si>
  <si>
    <t>学術</t>
    <rPh sb="0" eb="2">
      <t>ガクジュツ</t>
    </rPh>
    <phoneticPr fontId="3"/>
  </si>
  <si>
    <t>学部生</t>
    <rPh sb="0" eb="3">
      <t>ガクブセイ</t>
    </rPh>
    <phoneticPr fontId="3"/>
  </si>
  <si>
    <t>うち編入学</t>
    <rPh sb="2" eb="5">
      <t>ヘンニュウガク</t>
    </rPh>
    <phoneticPr fontId="3"/>
  </si>
  <si>
    <t>博士後期</t>
    <rPh sb="0" eb="2">
      <t>ハカセ</t>
    </rPh>
    <rPh sb="2" eb="4">
      <t>コウキ</t>
    </rPh>
    <phoneticPr fontId="3"/>
  </si>
  <si>
    <t>学部生</t>
    <rPh sb="0" eb="2">
      <t>ガクブ</t>
    </rPh>
    <rPh sb="2" eb="3">
      <t>セイ</t>
    </rPh>
    <phoneticPr fontId="3"/>
  </si>
  <si>
    <t>職員</t>
    <rPh sb="0" eb="2">
      <t>ショクイン</t>
    </rPh>
    <phoneticPr fontId="3"/>
  </si>
  <si>
    <t>①国名</t>
    <rPh sb="1" eb="2">
      <t>クニ</t>
    </rPh>
    <rPh sb="2" eb="3">
      <t>メイ</t>
    </rPh>
    <phoneticPr fontId="3"/>
  </si>
  <si>
    <t>②国名</t>
    <rPh sb="1" eb="2">
      <t>クニ</t>
    </rPh>
    <rPh sb="2" eb="3">
      <t>メイ</t>
    </rPh>
    <phoneticPr fontId="3"/>
  </si>
  <si>
    <t>③国名</t>
    <rPh sb="1" eb="2">
      <t>クニ</t>
    </rPh>
    <rPh sb="2" eb="3">
      <t>メイ</t>
    </rPh>
    <phoneticPr fontId="3"/>
  </si>
  <si>
    <t>④国名</t>
    <rPh sb="1" eb="2">
      <t>クニ</t>
    </rPh>
    <rPh sb="2" eb="3">
      <t>メイ</t>
    </rPh>
    <phoneticPr fontId="3"/>
  </si>
  <si>
    <t>⑤国名</t>
    <rPh sb="1" eb="2">
      <t>クニ</t>
    </rPh>
    <rPh sb="2" eb="3">
      <t>メイ</t>
    </rPh>
    <phoneticPr fontId="3"/>
  </si>
  <si>
    <t>⑥国名</t>
    <rPh sb="1" eb="2">
      <t>クニ</t>
    </rPh>
    <rPh sb="2" eb="3">
      <t>メイ</t>
    </rPh>
    <phoneticPr fontId="3"/>
  </si>
  <si>
    <t>⑦国名</t>
    <rPh sb="1" eb="2">
      <t>クニ</t>
    </rPh>
    <rPh sb="2" eb="3">
      <t>メイ</t>
    </rPh>
    <phoneticPr fontId="3"/>
  </si>
  <si>
    <t>⑧国名</t>
    <rPh sb="1" eb="2">
      <t>クニ</t>
    </rPh>
    <rPh sb="2" eb="3">
      <t>メイ</t>
    </rPh>
    <phoneticPr fontId="3"/>
  </si>
  <si>
    <t>⑨国名</t>
    <rPh sb="1" eb="2">
      <t>クニ</t>
    </rPh>
    <rPh sb="2" eb="3">
      <t>メイ</t>
    </rPh>
    <phoneticPr fontId="3"/>
  </si>
  <si>
    <t>⑩国名</t>
    <rPh sb="1" eb="2">
      <t>クニ</t>
    </rPh>
    <rPh sb="2" eb="3">
      <t>メイ</t>
    </rPh>
    <phoneticPr fontId="3"/>
  </si>
  <si>
    <t>S―No</t>
    <phoneticPr fontId="3"/>
  </si>
  <si>
    <t>Ｑ２</t>
    <phoneticPr fontId="3"/>
  </si>
  <si>
    <t>Ｑ３</t>
    <phoneticPr fontId="3"/>
  </si>
  <si>
    <t>Ｑ６－⑤</t>
    <phoneticPr fontId="3"/>
  </si>
  <si>
    <t>Ｑ７</t>
    <phoneticPr fontId="3"/>
  </si>
  <si>
    <t>Ｑ８</t>
    <phoneticPr fontId="3"/>
  </si>
  <si>
    <t>Ｑ９</t>
    <phoneticPr fontId="3"/>
  </si>
  <si>
    <t>Ｑ10</t>
    <phoneticPr fontId="3"/>
  </si>
  <si>
    <t>Ｑ11</t>
    <phoneticPr fontId="3"/>
  </si>
  <si>
    <t>Ｑ22－Ｄ</t>
    <phoneticPr fontId="3"/>
  </si>
  <si>
    <t>②</t>
    <phoneticPr fontId="3"/>
  </si>
  <si>
    <t>①学校数</t>
    <phoneticPr fontId="3"/>
  </si>
  <si>
    <t>②学校数</t>
    <phoneticPr fontId="3"/>
  </si>
  <si>
    <t>③学校数</t>
    <phoneticPr fontId="3"/>
  </si>
  <si>
    <t>④学校数</t>
    <phoneticPr fontId="3"/>
  </si>
  <si>
    <t>⑤学校数</t>
    <phoneticPr fontId="3"/>
  </si>
  <si>
    <t>⑥学校数</t>
    <phoneticPr fontId="3"/>
  </si>
  <si>
    <t>⑦学校数</t>
    <phoneticPr fontId="3"/>
  </si>
  <si>
    <t>⑧学校数</t>
    <phoneticPr fontId="3"/>
  </si>
  <si>
    <t>⑨学校数</t>
    <phoneticPr fontId="3"/>
  </si>
  <si>
    <t>⑩学校数</t>
    <phoneticPr fontId="3"/>
  </si>
  <si>
    <t>①留学者数計</t>
    <phoneticPr fontId="3"/>
  </si>
  <si>
    <t>②留学者数計</t>
    <phoneticPr fontId="3"/>
  </si>
  <si>
    <t>③留学者数計</t>
    <phoneticPr fontId="3"/>
  </si>
  <si>
    <t>④留学者数計</t>
    <phoneticPr fontId="3"/>
  </si>
  <si>
    <t>⑤留学者数計</t>
    <phoneticPr fontId="3"/>
  </si>
  <si>
    <t>⑥留学者数計</t>
    <phoneticPr fontId="3"/>
  </si>
  <si>
    <t>⑦留学者数計</t>
    <phoneticPr fontId="3"/>
  </si>
  <si>
    <t>⑧留学者数計</t>
    <phoneticPr fontId="3"/>
  </si>
  <si>
    <t>⑨留学者数計</t>
    <phoneticPr fontId="3"/>
  </si>
  <si>
    <t>⑩留学者数計</t>
    <phoneticPr fontId="3"/>
  </si>
  <si>
    <t>うち編入学生</t>
    <rPh sb="2" eb="4">
      <t>ヘンニュウ</t>
    </rPh>
    <rPh sb="4" eb="6">
      <t>ガクセイ</t>
    </rPh>
    <phoneticPr fontId="3"/>
  </si>
  <si>
    <t>研究コース</t>
    <rPh sb="0" eb="2">
      <t>ケンキュウ</t>
    </rPh>
    <phoneticPr fontId="3"/>
  </si>
  <si>
    <t>専門看護師課程</t>
    <rPh sb="0" eb="2">
      <t>センモン</t>
    </rPh>
    <rPh sb="2" eb="5">
      <t>カンゴシ</t>
    </rPh>
    <rPh sb="5" eb="7">
      <t>カテイ</t>
    </rPh>
    <phoneticPr fontId="3"/>
  </si>
  <si>
    <t>保健師コース</t>
    <phoneticPr fontId="3"/>
  </si>
  <si>
    <t>助産師コース</t>
    <phoneticPr fontId="3"/>
  </si>
  <si>
    <t>養護教諭専修コース</t>
    <phoneticPr fontId="3"/>
  </si>
  <si>
    <t>上記以外のコース</t>
  </si>
  <si>
    <t>上記以外のコース</t>
    <phoneticPr fontId="3"/>
  </si>
  <si>
    <t>博士後期課程院生</t>
    <phoneticPr fontId="3"/>
  </si>
  <si>
    <t>S―No</t>
    <phoneticPr fontId="3"/>
  </si>
  <si>
    <t>学部卒業</t>
    <rPh sb="2" eb="4">
      <t>ソツギョウ</t>
    </rPh>
    <phoneticPr fontId="3"/>
  </si>
  <si>
    <t>論文博士号取得</t>
  </si>
  <si>
    <t>博士後期課程修了</t>
    <rPh sb="6" eb="8">
      <t>シュウリョウ</t>
    </rPh>
    <phoneticPr fontId="3"/>
  </si>
  <si>
    <t>研究コース</t>
    <phoneticPr fontId="3"/>
  </si>
  <si>
    <t>挑戦的萌芽研究</t>
  </si>
  <si>
    <t>挑戦的研究（萌芽）</t>
  </si>
  <si>
    <t>若手研究</t>
  </si>
  <si>
    <t>日本医療研究開発機構（AMED）による研究費</t>
  </si>
  <si>
    <t>その他ＦＡ</t>
    <rPh sb="2" eb="3">
      <t>タ</t>
    </rPh>
    <phoneticPr fontId="3"/>
  </si>
  <si>
    <t>Ｑ20</t>
    <phoneticPr fontId="3"/>
  </si>
  <si>
    <t>Ｑ２６―Ａ</t>
    <phoneticPr fontId="3"/>
  </si>
  <si>
    <t>Ｑ２６―Ｂ</t>
    <phoneticPr fontId="3"/>
  </si>
  <si>
    <t>Ｑ２６―Ｃ</t>
    <phoneticPr fontId="3"/>
  </si>
  <si>
    <t>Ｑ２６―Ｄ</t>
    <phoneticPr fontId="3"/>
  </si>
  <si>
    <t>Ｑ２６―Ｅ</t>
    <phoneticPr fontId="3"/>
  </si>
  <si>
    <t>Ｑ２６―Ｆ</t>
    <phoneticPr fontId="3"/>
  </si>
  <si>
    <t>Ｑ２６―Ｇ</t>
    <phoneticPr fontId="3"/>
  </si>
  <si>
    <t>Ｑ２６―Ｈ</t>
    <phoneticPr fontId="3"/>
  </si>
  <si>
    <t>その他※１</t>
    <rPh sb="2" eb="3">
      <t>タ</t>
    </rPh>
    <phoneticPr fontId="3"/>
  </si>
  <si>
    <t>その他※２</t>
    <rPh sb="2" eb="3">
      <t>タ</t>
    </rPh>
    <phoneticPr fontId="3"/>
  </si>
  <si>
    <t>①入学金</t>
    <rPh sb="1" eb="4">
      <t>ニュウガクキン</t>
    </rPh>
    <phoneticPr fontId="3"/>
  </si>
  <si>
    <t>②授業料</t>
    <rPh sb="1" eb="4">
      <t>ジュギョウリョウ</t>
    </rPh>
    <phoneticPr fontId="3"/>
  </si>
  <si>
    <t>⑤その他</t>
    <rPh sb="3" eb="4">
      <t>タ</t>
    </rPh>
    <phoneticPr fontId="3"/>
  </si>
  <si>
    <t>⑥合計</t>
    <rPh sb="1" eb="3">
      <t>ゴウケイ</t>
    </rPh>
    <phoneticPr fontId="3"/>
  </si>
  <si>
    <t>①給付型</t>
    <rPh sb="1" eb="3">
      <t>キュウフ</t>
    </rPh>
    <rPh sb="3" eb="4">
      <t>カタ</t>
    </rPh>
    <phoneticPr fontId="3"/>
  </si>
  <si>
    <t>②貸与型</t>
    <rPh sb="1" eb="3">
      <t>タイヨ</t>
    </rPh>
    <rPh sb="3" eb="4">
      <t>カタ</t>
    </rPh>
    <phoneticPr fontId="3"/>
  </si>
  <si>
    <t>実習施設</t>
    <rPh sb="0" eb="2">
      <t>ジッシュウ</t>
    </rPh>
    <rPh sb="2" eb="4">
      <t>シセツ</t>
    </rPh>
    <phoneticPr fontId="3"/>
  </si>
  <si>
    <t>時間給</t>
    <rPh sb="0" eb="3">
      <t>ジカンキュウ</t>
    </rPh>
    <phoneticPr fontId="3"/>
  </si>
  <si>
    <t>有無</t>
    <rPh sb="0" eb="2">
      <t>ウム</t>
    </rPh>
    <phoneticPr fontId="3"/>
  </si>
  <si>
    <r>
      <rPr>
        <sz val="11"/>
        <color indexed="14"/>
        <rFont val="HGPｺﾞｼｯｸM"/>
        <family val="3"/>
        <charset val="128"/>
      </rPr>
      <t xml:space="preserve"> </t>
    </r>
    <r>
      <rPr>
        <sz val="11"/>
        <color indexed="9"/>
        <rFont val="HGPｺﾞｼｯｸM"/>
        <family val="3"/>
        <charset val="128"/>
      </rPr>
      <t>Ｑ36．本調査に関するご意見、ご要望がありましたらご記入ください。</t>
    </r>
    <phoneticPr fontId="3"/>
  </si>
  <si>
    <t>６．看護系大学・大学院の卒業生・修了生の就職・進学の状況</t>
    <phoneticPr fontId="3"/>
  </si>
  <si>
    <t>内　訳</t>
    <rPh sb="0" eb="1">
      <t>ウチ</t>
    </rPh>
    <rPh sb="2" eb="3">
      <t>ヤク</t>
    </rPh>
    <phoneticPr fontId="3"/>
  </si>
  <si>
    <t xml:space="preserve"> 保健師コース</t>
    <phoneticPr fontId="3"/>
  </si>
  <si>
    <t xml:space="preserve"> 助産師コース</t>
    <phoneticPr fontId="3"/>
  </si>
  <si>
    <t xml:space="preserve"> 養護教諭専修コース</t>
    <phoneticPr fontId="3"/>
  </si>
  <si>
    <t>Ｑ20－Ｃで「１．導入している」と回答された方にお聞きします</t>
    <rPh sb="9" eb="11">
      <t>ドウニュウ</t>
    </rPh>
    <rPh sb="17" eb="19">
      <t>カイトウ</t>
    </rPh>
    <rPh sb="22" eb="23">
      <t>カタ</t>
    </rPh>
    <rPh sb="25" eb="26">
      <t>キ</t>
    </rPh>
    <phoneticPr fontId="3"/>
  </si>
  <si>
    <t>「有」と回答した場合、その内容を簡潔に記載してください。</t>
    <phoneticPr fontId="3"/>
  </si>
  <si>
    <t>５．回答できない</t>
    <rPh sb="2" eb="4">
      <t>カイトウ</t>
    </rPh>
    <phoneticPr fontId="3"/>
  </si>
  <si>
    <t>その他の課題※１</t>
    <phoneticPr fontId="3"/>
  </si>
  <si>
    <t>その他※2</t>
    <rPh sb="2" eb="3">
      <t>タ</t>
    </rPh>
    <phoneticPr fontId="3"/>
  </si>
  <si>
    <t>※１ 「その他の課題」の具体的内容を下記にご記入ください</t>
    <phoneticPr fontId="3"/>
  </si>
  <si>
    <t>※２ 「⑧その他」を選択された場合は具体的領域名を下記にご記入ください</t>
    <phoneticPr fontId="3"/>
  </si>
  <si>
    <t>実習先の保健師スタッフの不足</t>
    <phoneticPr fontId="3"/>
  </si>
  <si>
    <t>③専攻科・別科</t>
    <rPh sb="5" eb="7">
      <t>ベッカ</t>
    </rPh>
    <phoneticPr fontId="3"/>
  </si>
  <si>
    <t>助産師やスタッフの不足</t>
    <phoneticPr fontId="3"/>
  </si>
  <si>
    <t>②専攻科・別科</t>
    <phoneticPr fontId="3"/>
  </si>
  <si>
    <t xml:space="preserve"> Ａ．大学の初年度の学納金について金額をご記入ください。〔各数値回答〕</t>
    <phoneticPr fontId="3"/>
  </si>
  <si>
    <t>合計金額</t>
    <phoneticPr fontId="3"/>
  </si>
  <si>
    <t xml:space="preserve"> Ｂ．看護系の大学院の初年度の学納金について金額をご記入ください。〔各数値回答〕</t>
    <phoneticPr fontId="3"/>
  </si>
  <si>
    <r>
      <t>※</t>
    </r>
    <r>
      <rPr>
        <u/>
        <sz val="9"/>
        <rFont val="HGPｺﾞｼｯｸM"/>
        <family val="3"/>
        <charset val="128"/>
      </rPr>
      <t>年間総額</t>
    </r>
    <r>
      <rPr>
        <sz val="9"/>
        <rFont val="HGPｺﾞｼｯｸM"/>
        <family val="3"/>
        <charset val="128"/>
      </rPr>
      <t>をご記入ください。</t>
    </r>
    <phoneticPr fontId="3"/>
  </si>
  <si>
    <t>教授</t>
    <phoneticPr fontId="3"/>
  </si>
  <si>
    <t>准教授</t>
    <rPh sb="0" eb="3">
      <t>ジュンキョウジュ</t>
    </rPh>
    <phoneticPr fontId="3"/>
  </si>
  <si>
    <t>講師</t>
    <rPh sb="0" eb="2">
      <t>コウシ</t>
    </rPh>
    <phoneticPr fontId="3"/>
  </si>
  <si>
    <t>助教</t>
    <rPh sb="0" eb="2">
      <t>ジョキョウ</t>
    </rPh>
    <phoneticPr fontId="3"/>
  </si>
  <si>
    <t>助手</t>
    <rPh sb="0" eb="2">
      <t>ジョシュ</t>
    </rPh>
    <phoneticPr fontId="3"/>
  </si>
  <si>
    <t>その他※</t>
    <phoneticPr fontId="3"/>
  </si>
  <si>
    <t>補助の有無</t>
    <rPh sb="0" eb="2">
      <t>ホジョ</t>
    </rPh>
    <rPh sb="3" eb="5">
      <t>ウム</t>
    </rPh>
    <phoneticPr fontId="3"/>
  </si>
  <si>
    <t>有り</t>
    <rPh sb="0" eb="1">
      <t>ア</t>
    </rPh>
    <phoneticPr fontId="3"/>
  </si>
  <si>
    <t>無し</t>
    <rPh sb="0" eb="1">
      <t>ナ</t>
    </rPh>
    <phoneticPr fontId="3"/>
  </si>
  <si>
    <t>実習先の看護師・保健師スタッフの不足</t>
    <phoneticPr fontId="3"/>
  </si>
  <si>
    <t xml:space="preserve"> Ｑ21．貴大学には、看護関連の研修事業がありますか。〔いくつでも○〕</t>
    <phoneticPr fontId="3"/>
  </si>
  <si>
    <t xml:space="preserve"> Ｄ．活動内容について 〔いくつでも○〕</t>
    <phoneticPr fontId="3"/>
  </si>
  <si>
    <t xml:space="preserve"> Ｃ．看護系の学部・学科、大学院の在学生の留学先の国名と人数をお教えください。</t>
    <rPh sb="25" eb="26">
      <t>クニ</t>
    </rPh>
    <rPh sb="26" eb="27">
      <t>メイ</t>
    </rPh>
    <rPh sb="28" eb="30">
      <t>ニンズウ</t>
    </rPh>
    <rPh sb="32" eb="33">
      <t>オシ</t>
    </rPh>
    <phoneticPr fontId="3"/>
  </si>
  <si>
    <r>
      <t xml:space="preserve"> Ｄ．看護系の学部・学科、大学院への</t>
    </r>
    <r>
      <rPr>
        <u/>
        <sz val="11"/>
        <color indexed="9"/>
        <rFont val="HGPｺﾞｼｯｸM"/>
        <family val="3"/>
        <charset val="128"/>
      </rPr>
      <t>留学生の受け入れ</t>
    </r>
    <r>
      <rPr>
        <sz val="11"/>
        <color indexed="9"/>
        <rFont val="HGPｺﾞｼｯｸM"/>
        <family val="3"/>
        <charset val="128"/>
      </rPr>
      <t>の人数を国別にお教えください。</t>
    </r>
    <rPh sb="27" eb="29">
      <t>ニンズウ</t>
    </rPh>
    <rPh sb="30" eb="32">
      <t>クニベツ</t>
    </rPh>
    <rPh sb="34" eb="35">
      <t>オシ</t>
    </rPh>
    <phoneticPr fontId="3"/>
  </si>
  <si>
    <r>
      <t xml:space="preserve"> Ｅ．看護系の学部・学科、大学院に所属する</t>
    </r>
    <r>
      <rPr>
        <u/>
        <sz val="11"/>
        <color indexed="9"/>
        <rFont val="HGPｺﾞｼｯｸM"/>
        <family val="3"/>
        <charset val="128"/>
      </rPr>
      <t>教員の短期海外派遣</t>
    </r>
    <r>
      <rPr>
        <sz val="11"/>
        <color indexed="9"/>
        <rFont val="HGPｺﾞｼｯｸM"/>
        <family val="3"/>
        <charset val="128"/>
      </rPr>
      <t>の人数を国別にお教えください。</t>
    </r>
    <rPh sb="31" eb="33">
      <t>ニンズウ</t>
    </rPh>
    <rPh sb="34" eb="36">
      <t>クニベツ</t>
    </rPh>
    <rPh sb="38" eb="39">
      <t>オシ</t>
    </rPh>
    <phoneticPr fontId="3"/>
  </si>
  <si>
    <r>
      <t xml:space="preserve"> Ｆ．看護系の学部・学科、大学院に所属する</t>
    </r>
    <r>
      <rPr>
        <u/>
        <sz val="11"/>
        <color indexed="9"/>
        <rFont val="HGPｺﾞｼｯｸM"/>
        <family val="3"/>
        <charset val="128"/>
      </rPr>
      <t>教員の長期海外派遣</t>
    </r>
    <r>
      <rPr>
        <sz val="11"/>
        <color indexed="9"/>
        <rFont val="HGPｺﾞｼｯｸM"/>
        <family val="3"/>
        <charset val="128"/>
      </rPr>
      <t>の人数を国別にお教えください。</t>
    </r>
    <rPh sb="24" eb="26">
      <t>チョウキ</t>
    </rPh>
    <rPh sb="31" eb="33">
      <t>ニンズウ</t>
    </rPh>
    <rPh sb="34" eb="36">
      <t>クニベツ</t>
    </rPh>
    <rPh sb="38" eb="39">
      <t>オシ</t>
    </rPh>
    <phoneticPr fontId="3"/>
  </si>
  <si>
    <r>
      <t xml:space="preserve"> Ｇ．海外からの</t>
    </r>
    <r>
      <rPr>
        <u/>
        <sz val="11"/>
        <color indexed="9"/>
        <rFont val="HGPｺﾞｼｯｸM"/>
        <family val="3"/>
        <charset val="128"/>
      </rPr>
      <t>学生以外の受け入れ</t>
    </r>
    <r>
      <rPr>
        <sz val="11"/>
        <color indexed="9"/>
        <rFont val="HGPｺﾞｼｯｸM"/>
        <family val="3"/>
        <charset val="128"/>
      </rPr>
      <t>の人数を国別にお教えください。</t>
    </r>
    <rPh sb="3" eb="5">
      <t>カイガイ</t>
    </rPh>
    <phoneticPr fontId="3"/>
  </si>
  <si>
    <t xml:space="preserve"> Ｂ．よろしければ支援の内容等について、具体的にご記入ください。</t>
    <phoneticPr fontId="3"/>
  </si>
  <si>
    <t xml:space="preserve"> Ｄ．よろしければ制度・取り組みの内容等について、具体的にご記入ください。</t>
    <phoneticPr fontId="3"/>
  </si>
  <si>
    <t xml:space="preserve"> Ｃ．実習施設等と大学間において、人事交流（ユニフィケーション）の制度や取り組みがありますか。〔１つだけ○〕</t>
    <phoneticPr fontId="3"/>
  </si>
  <si>
    <t xml:space="preserve"> Ｅ．実習施設等との共同研究や合同研修（勉強会）等の制度や取り組みがありますか。〔１つだけ○〕</t>
    <phoneticPr fontId="3"/>
  </si>
  <si>
    <t xml:space="preserve"> Ａ．保健師教育課程がありますか。〔１つだけ○〕</t>
    <phoneticPr fontId="3"/>
  </si>
  <si>
    <t xml:space="preserve"> 学校</t>
    <rPh sb="1" eb="3">
      <t>ガッコウ</t>
    </rPh>
    <phoneticPr fontId="3"/>
  </si>
  <si>
    <t xml:space="preserve"> 病院</t>
    <rPh sb="1" eb="3">
      <t>ビョウイン</t>
    </rPh>
    <phoneticPr fontId="3"/>
  </si>
  <si>
    <t>（ＴＡ・・・Teaching Assistant　　ＲＡ・・・Research Assistant）</t>
    <phoneticPr fontId="3"/>
  </si>
  <si>
    <r>
      <t xml:space="preserve"> Ｂ．</t>
    </r>
    <r>
      <rPr>
        <u/>
        <sz val="11"/>
        <color indexed="9"/>
        <rFont val="HGPｺﾞｼｯｸM"/>
        <family val="3"/>
        <charset val="128"/>
      </rPr>
      <t>看護学実習</t>
    </r>
    <r>
      <rPr>
        <sz val="11"/>
        <color indexed="9"/>
        <rFont val="HGPｺﾞｼｯｸM"/>
        <family val="3"/>
        <charset val="128"/>
      </rPr>
      <t>の経費についてご記入ください。〔各数値回答〕</t>
    </r>
    <phoneticPr fontId="3"/>
  </si>
  <si>
    <r>
      <t xml:space="preserve"> Ｅ．</t>
    </r>
    <r>
      <rPr>
        <u/>
        <sz val="11"/>
        <color indexed="9"/>
        <rFont val="HGPｺﾞｼｯｸM"/>
        <family val="3"/>
        <charset val="128"/>
      </rPr>
      <t>在宅看護学実習</t>
    </r>
    <r>
      <rPr>
        <sz val="11"/>
        <color indexed="9"/>
        <rFont val="HGPｺﾞｼｯｸM"/>
        <family val="3"/>
        <charset val="128"/>
      </rPr>
      <t>の経費についてご記入ください。〔各数値回答〕</t>
    </r>
    <phoneticPr fontId="3"/>
  </si>
  <si>
    <t xml:space="preserve"> 内、編入学</t>
    <rPh sb="1" eb="2">
      <t>ウチ</t>
    </rPh>
    <phoneticPr fontId="3"/>
  </si>
  <si>
    <t>受持ち患者（対象者）の不足</t>
    <phoneticPr fontId="3"/>
  </si>
  <si>
    <t>大学の場合、別途徴収額がありましたらご回答ください。</t>
    <rPh sb="0" eb="2">
      <t>ダイガク</t>
    </rPh>
    <rPh sb="3" eb="5">
      <t>バアイ</t>
    </rPh>
    <phoneticPr fontId="3"/>
  </si>
  <si>
    <t xml:space="preserve"> その他</t>
    <rPh sb="3" eb="4">
      <t>タ</t>
    </rPh>
    <phoneticPr fontId="3"/>
  </si>
  <si>
    <t>最高額</t>
    <rPh sb="2" eb="3">
      <t>ガク</t>
    </rPh>
    <phoneticPr fontId="3"/>
  </si>
  <si>
    <t>⑩</t>
  </si>
  <si>
    <t>②</t>
  </si>
  <si>
    <t>③</t>
  </si>
  <si>
    <t>④</t>
  </si>
  <si>
    <t>⑤</t>
  </si>
  <si>
    <t>⑥</t>
  </si>
  <si>
    <t>⑦</t>
  </si>
  <si>
    <t>⑧</t>
  </si>
  <si>
    <t>⑨</t>
  </si>
  <si>
    <t>計</t>
    <rPh sb="0" eb="1">
      <t>ケイ</t>
    </rPh>
    <phoneticPr fontId="3"/>
  </si>
  <si>
    <t>設置主体</t>
    <rPh sb="0" eb="2">
      <t>セッチ</t>
    </rPh>
    <rPh sb="2" eb="4">
      <t>シュタイ</t>
    </rPh>
    <phoneticPr fontId="3"/>
  </si>
  <si>
    <t>貴大学の情報について</t>
    <rPh sb="0" eb="1">
      <t>キ</t>
    </rPh>
    <rPh sb="1" eb="3">
      <t>ダイガク</t>
    </rPh>
    <rPh sb="4" eb="6">
      <t>ジョウホウ</t>
    </rPh>
    <phoneticPr fontId="3"/>
  </si>
  <si>
    <t>大学名</t>
    <rPh sb="0" eb="3">
      <t>ダイガクメイ</t>
    </rPh>
    <phoneticPr fontId="3"/>
  </si>
  <si>
    <t>１．出している</t>
    <rPh sb="2" eb="3">
      <t>ダ</t>
    </rPh>
    <phoneticPr fontId="3"/>
  </si>
  <si>
    <t>２．出していない</t>
    <rPh sb="2" eb="3">
      <t>ダ</t>
    </rPh>
    <phoneticPr fontId="3"/>
  </si>
  <si>
    <t>Ｑ２で「１．３年次編入（有資格者）制度がある」と回答された方にお聞きします</t>
    <rPh sb="24" eb="26">
      <t>カイトウ</t>
    </rPh>
    <rPh sb="29" eb="30">
      <t>カタ</t>
    </rPh>
    <rPh sb="32" eb="33">
      <t>キ</t>
    </rPh>
    <phoneticPr fontId="3"/>
  </si>
  <si>
    <t>①専修学校卒業者数</t>
    <rPh sb="1" eb="3">
      <t>センシュウ</t>
    </rPh>
    <rPh sb="3" eb="5">
      <t>ガッコウ</t>
    </rPh>
    <rPh sb="5" eb="7">
      <t>ソツギョウ</t>
    </rPh>
    <rPh sb="7" eb="8">
      <t>シャ</t>
    </rPh>
    <rPh sb="8" eb="9">
      <t>スウ</t>
    </rPh>
    <phoneticPr fontId="3"/>
  </si>
  <si>
    <t>②短期大学卒業者数</t>
    <rPh sb="1" eb="3">
      <t>タンキ</t>
    </rPh>
    <rPh sb="3" eb="5">
      <t>ダイガク</t>
    </rPh>
    <rPh sb="5" eb="7">
      <t>ソツギョウ</t>
    </rPh>
    <rPh sb="7" eb="8">
      <t>シャ</t>
    </rPh>
    <rPh sb="8" eb="9">
      <t>スウ</t>
    </rPh>
    <phoneticPr fontId="3"/>
  </si>
  <si>
    <t xml:space="preserve"> Ｑ２．看護系の学部・学科に編入制度はありますか。〔いくつでも○〕</t>
    <phoneticPr fontId="3"/>
  </si>
  <si>
    <t>教　授</t>
  </si>
  <si>
    <t>准教授</t>
  </si>
  <si>
    <t>講　師</t>
  </si>
  <si>
    <t>助　教</t>
  </si>
  <si>
    <t>助　手</t>
  </si>
  <si>
    <t>合　計</t>
  </si>
  <si>
    <t>①</t>
    <phoneticPr fontId="3"/>
  </si>
  <si>
    <t xml:space="preserve"> 全　体</t>
    <rPh sb="1" eb="2">
      <t>ゼン</t>
    </rPh>
    <rPh sb="3" eb="4">
      <t>カラダ</t>
    </rPh>
    <phoneticPr fontId="3"/>
  </si>
  <si>
    <t>②</t>
    <phoneticPr fontId="3"/>
  </si>
  <si>
    <t>③</t>
    <phoneticPr fontId="3"/>
  </si>
  <si>
    <t>④</t>
    <phoneticPr fontId="3"/>
  </si>
  <si>
    <t>⑤</t>
    <phoneticPr fontId="3"/>
  </si>
  <si>
    <t>⑥</t>
    <phoneticPr fontId="3"/>
  </si>
  <si>
    <t>⑦</t>
    <phoneticPr fontId="3"/>
  </si>
  <si>
    <t>⑧</t>
    <phoneticPr fontId="3"/>
  </si>
  <si>
    <t>29歳以下</t>
    <rPh sb="2" eb="3">
      <t>サイ</t>
    </rPh>
    <rPh sb="3" eb="5">
      <t>イカ</t>
    </rPh>
    <phoneticPr fontId="3"/>
  </si>
  <si>
    <t>学士</t>
    <rPh sb="0" eb="2">
      <t>ガクシ</t>
    </rPh>
    <phoneticPr fontId="3"/>
  </si>
  <si>
    <t>修士</t>
    <rPh sb="0" eb="2">
      <t>シュウシ</t>
    </rPh>
    <phoneticPr fontId="3"/>
  </si>
  <si>
    <t>博士</t>
    <rPh sb="0" eb="2">
      <t>ハカセ</t>
    </rPh>
    <phoneticPr fontId="3"/>
  </si>
  <si>
    <t>学位なし</t>
    <rPh sb="0" eb="2">
      <t>ガクイ</t>
    </rPh>
    <phoneticPr fontId="3"/>
  </si>
  <si>
    <t>看護学</t>
    <rPh sb="0" eb="2">
      <t>カンゴ</t>
    </rPh>
    <rPh sb="2" eb="3">
      <t>ガク</t>
    </rPh>
    <phoneticPr fontId="3"/>
  </si>
  <si>
    <t>ご所属名</t>
    <phoneticPr fontId="3"/>
  </si>
  <si>
    <t>お名前</t>
    <phoneticPr fontId="3"/>
  </si>
  <si>
    <t>保健学</t>
    <rPh sb="0" eb="2">
      <t>ホケン</t>
    </rPh>
    <rPh sb="2" eb="3">
      <t>ガク</t>
    </rPh>
    <phoneticPr fontId="3"/>
  </si>
  <si>
    <t>医　学</t>
    <rPh sb="0" eb="1">
      <t>イ</t>
    </rPh>
    <rPh sb="2" eb="3">
      <t>ガク</t>
    </rPh>
    <phoneticPr fontId="3"/>
  </si>
  <si>
    <t>教育学</t>
    <rPh sb="0" eb="2">
      <t>キョウイク</t>
    </rPh>
    <rPh sb="2" eb="3">
      <t>ガク</t>
    </rPh>
    <phoneticPr fontId="3"/>
  </si>
  <si>
    <t>学　術</t>
    <rPh sb="0" eb="1">
      <t>ガク</t>
    </rPh>
    <rPh sb="2" eb="3">
      <t>ジュツ</t>
    </rPh>
    <phoneticPr fontId="3"/>
  </si>
  <si>
    <t>その他</t>
    <rPh sb="2" eb="3">
      <t>タ</t>
    </rPh>
    <phoneticPr fontId="3"/>
  </si>
  <si>
    <t xml:space="preserve"> Ｑ７．看護系の大学院はありますか。〔１つだけ○〕</t>
    <rPh sb="8" eb="11">
      <t>ダイガクイン</t>
    </rPh>
    <phoneticPr fontId="3"/>
  </si>
  <si>
    <t>１．あ　る</t>
    <phoneticPr fontId="3"/>
  </si>
  <si>
    <t>２．な　い</t>
    <phoneticPr fontId="3"/>
  </si>
  <si>
    <t>回答責任者</t>
    <rPh sb="0" eb="2">
      <t>カイトウ</t>
    </rPh>
    <rPh sb="2" eb="5">
      <t>セキニンシャ</t>
    </rPh>
    <phoneticPr fontId="3"/>
  </si>
  <si>
    <t>人</t>
    <rPh sb="0" eb="1">
      <t>ニン</t>
    </rPh>
    <phoneticPr fontId="3"/>
  </si>
  <si>
    <t>Ｑ７で「１．ある」と回答された方にお聞きします</t>
    <rPh sb="10" eb="12">
      <t>カイトウ</t>
    </rPh>
    <rPh sb="15" eb="16">
      <t>カタ</t>
    </rPh>
    <rPh sb="18" eb="19">
      <t>キ</t>
    </rPh>
    <phoneticPr fontId="3"/>
  </si>
  <si>
    <t>３．開設していない</t>
    <rPh sb="2" eb="4">
      <t>カイセツ</t>
    </rPh>
    <phoneticPr fontId="3"/>
  </si>
  <si>
    <t xml:space="preserve"> Ｑ10．看護系大学院の開講状況について 〔１つだけ○〕</t>
    <rPh sb="5" eb="7">
      <t>カンゴ</t>
    </rPh>
    <rPh sb="7" eb="8">
      <t>ケイ</t>
    </rPh>
    <rPh sb="8" eb="11">
      <t>ダイガクイン</t>
    </rPh>
    <rPh sb="12" eb="13">
      <t>カイ</t>
    </rPh>
    <rPh sb="13" eb="14">
      <t>コウ</t>
    </rPh>
    <rPh sb="14" eb="16">
      <t>ジョウキョウ</t>
    </rPh>
    <phoneticPr fontId="3"/>
  </si>
  <si>
    <t>１．平日昼間開講のみ</t>
    <phoneticPr fontId="3"/>
  </si>
  <si>
    <t>２．平日夜間・土日開講のみ</t>
    <phoneticPr fontId="3"/>
  </si>
  <si>
    <t>入学定員</t>
    <rPh sb="0" eb="2">
      <t>ニュウガク</t>
    </rPh>
    <rPh sb="2" eb="4">
      <t>テイイン</t>
    </rPh>
    <phoneticPr fontId="3"/>
  </si>
  <si>
    <t xml:space="preserve"> 学部生</t>
    <phoneticPr fontId="3"/>
  </si>
  <si>
    <t>男</t>
    <rPh sb="0" eb="1">
      <t>オトコ</t>
    </rPh>
    <phoneticPr fontId="3"/>
  </si>
  <si>
    <t>女</t>
    <rPh sb="0" eb="1">
      <t>オンナ</t>
    </rPh>
    <phoneticPr fontId="3"/>
  </si>
  <si>
    <t>合計</t>
    <rPh sb="0" eb="2">
      <t>ゴウケイ</t>
    </rPh>
    <phoneticPr fontId="3"/>
  </si>
  <si>
    <t>志願者数</t>
    <rPh sb="0" eb="3">
      <t>シガンシャ</t>
    </rPh>
    <rPh sb="3" eb="4">
      <t>スウ</t>
    </rPh>
    <phoneticPr fontId="3"/>
  </si>
  <si>
    <t>入学者数</t>
    <rPh sb="0" eb="3">
      <t>ニュウガクシャ</t>
    </rPh>
    <rPh sb="3" eb="4">
      <t>スウ</t>
    </rPh>
    <phoneticPr fontId="3"/>
  </si>
  <si>
    <t xml:space="preserve"> 論文博士号取得</t>
    <phoneticPr fontId="3"/>
  </si>
  <si>
    <t>卒業生
修了生</t>
    <rPh sb="0" eb="3">
      <t>ソツギョウセイ</t>
    </rPh>
    <rPh sb="4" eb="6">
      <t>シュウリョウ</t>
    </rPh>
    <rPh sb="6" eb="7">
      <t>ナマ</t>
    </rPh>
    <phoneticPr fontId="3"/>
  </si>
  <si>
    <t>看護師</t>
    <phoneticPr fontId="3"/>
  </si>
  <si>
    <t>保健師</t>
    <phoneticPr fontId="3"/>
  </si>
  <si>
    <t>助産師</t>
    <phoneticPr fontId="3"/>
  </si>
  <si>
    <t>病院・診療所</t>
  </si>
  <si>
    <t>介護・福祉施設関係</t>
  </si>
  <si>
    <t>訪問看護ステーション</t>
  </si>
  <si>
    <t>企業</t>
  </si>
  <si>
    <t>学校（教諭として）</t>
  </si>
  <si>
    <t>大学・短大・研究機関等</t>
  </si>
  <si>
    <t>専修・各種学校</t>
  </si>
  <si>
    <t>その他</t>
  </si>
  <si>
    <t>国内の大学院（看護系）</t>
  </si>
  <si>
    <t>国内の大学院（看護系以外）</t>
  </si>
  <si>
    <t>国内の他学部</t>
  </si>
  <si>
    <t>海外留学</t>
  </si>
  <si>
    <t>就　職　者</t>
    <rPh sb="0" eb="1">
      <t>シュウ</t>
    </rPh>
    <rPh sb="2" eb="3">
      <t>ショク</t>
    </rPh>
    <rPh sb="4" eb="5">
      <t>シャ</t>
    </rPh>
    <phoneticPr fontId="3"/>
  </si>
  <si>
    <t>進　学　者</t>
    <rPh sb="0" eb="1">
      <t>ススム</t>
    </rPh>
    <rPh sb="2" eb="3">
      <t>ガク</t>
    </rPh>
    <rPh sb="4" eb="5">
      <t>シャ</t>
    </rPh>
    <phoneticPr fontId="3"/>
  </si>
  <si>
    <t>学部
卒業生</t>
    <rPh sb="0" eb="2">
      <t>ガクブ</t>
    </rPh>
    <rPh sb="3" eb="6">
      <t>ソツギョウセイ</t>
    </rPh>
    <phoneticPr fontId="3"/>
  </si>
  <si>
    <t>修士修了生</t>
    <phoneticPr fontId="3"/>
  </si>
  <si>
    <t>専門看護師課程</t>
    <phoneticPr fontId="3"/>
  </si>
  <si>
    <t>取得件数</t>
    <rPh sb="0" eb="2">
      <t>シュトク</t>
    </rPh>
    <rPh sb="2" eb="4">
      <t>ケンスウ</t>
    </rPh>
    <phoneticPr fontId="3"/>
  </si>
  <si>
    <t>新規件数</t>
    <rPh sb="0" eb="2">
      <t>シンキ</t>
    </rPh>
    <rPh sb="2" eb="4">
      <t>ケンスウ</t>
    </rPh>
    <phoneticPr fontId="3"/>
  </si>
  <si>
    <t>申請件数</t>
    <phoneticPr fontId="3"/>
  </si>
  <si>
    <t>継続件数</t>
    <phoneticPr fontId="3"/>
  </si>
  <si>
    <t>研究費合計金額</t>
    <rPh sb="0" eb="3">
      <t>ケンキュウヒ</t>
    </rPh>
    <rPh sb="3" eb="5">
      <t>ゴウケイ</t>
    </rPh>
    <rPh sb="5" eb="7">
      <t>キンガク</t>
    </rPh>
    <phoneticPr fontId="3"/>
  </si>
  <si>
    <t>件</t>
    <rPh sb="0" eb="1">
      <t>ケン</t>
    </rPh>
    <phoneticPr fontId="3"/>
  </si>
  <si>
    <t>基盤研究（Ｓ）</t>
  </si>
  <si>
    <t>基盤研究（Ａ）</t>
  </si>
  <si>
    <t>基盤研究（Ｂ）</t>
  </si>
  <si>
    <t>基盤研究（Ｃ）</t>
  </si>
  <si>
    <t>特別推進研究</t>
  </si>
  <si>
    <t>厚生労働科学研究費補助金</t>
  </si>
  <si>
    <t>企業等による教育研究奨励費</t>
  </si>
  <si>
    <t>企業等による受託研究費</t>
  </si>
  <si>
    <t>３．検討中</t>
    <phoneticPr fontId="3"/>
  </si>
  <si>
    <t>１．実施している</t>
    <phoneticPr fontId="3"/>
  </si>
  <si>
    <t>２．実施していない</t>
    <phoneticPr fontId="3"/>
  </si>
  <si>
    <t>１．導入している</t>
    <phoneticPr fontId="3"/>
  </si>
  <si>
    <t>２．導入していない</t>
    <phoneticPr fontId="3"/>
  </si>
  <si>
    <t>１．ある</t>
    <phoneticPr fontId="3"/>
  </si>
  <si>
    <t>２．ない</t>
    <phoneticPr fontId="3"/>
  </si>
  <si>
    <t>研究員</t>
    <rPh sb="0" eb="3">
      <t>ケンキュウイン</t>
    </rPh>
    <phoneticPr fontId="3"/>
  </si>
  <si>
    <t>教　員</t>
    <rPh sb="0" eb="1">
      <t>キョウ</t>
    </rPh>
    <rPh sb="2" eb="3">
      <t>イン</t>
    </rPh>
    <phoneticPr fontId="3"/>
  </si>
  <si>
    <t>職　員</t>
    <rPh sb="0" eb="1">
      <t>ショク</t>
    </rPh>
    <rPh sb="2" eb="3">
      <t>イン</t>
    </rPh>
    <phoneticPr fontId="3"/>
  </si>
  <si>
    <t>専任</t>
    <rPh sb="0" eb="2">
      <t>センニン</t>
    </rPh>
    <phoneticPr fontId="3"/>
  </si>
  <si>
    <t>兼任</t>
    <rPh sb="0" eb="2">
      <t>ケンニン</t>
    </rPh>
    <phoneticPr fontId="3"/>
  </si>
  <si>
    <t xml:space="preserve"> Ｂ．組織構成について人数をご記入ください。〔各数値回答〕</t>
    <rPh sb="3" eb="5">
      <t>ソシキ</t>
    </rPh>
    <rPh sb="5" eb="7">
      <t>コウセイ</t>
    </rPh>
    <rPh sb="11" eb="13">
      <t>ニンズウ</t>
    </rPh>
    <rPh sb="15" eb="17">
      <t>キニュウ</t>
    </rPh>
    <rPh sb="23" eb="24">
      <t>カク</t>
    </rPh>
    <rPh sb="24" eb="26">
      <t>スウチ</t>
    </rPh>
    <rPh sb="26" eb="28">
      <t>カイトウ</t>
    </rPh>
    <phoneticPr fontId="3"/>
  </si>
  <si>
    <t xml:space="preserve"> Ｃ．財政基盤について 〔いくつでも○〕</t>
    <phoneticPr fontId="3"/>
  </si>
  <si>
    <t>１．大学の予算内</t>
  </si>
  <si>
    <t>２．国・自治体の助成</t>
  </si>
  <si>
    <t>３．民間の助成</t>
  </si>
  <si>
    <t>４．その他</t>
  </si>
  <si>
    <t>１．市民向けの生涯学習・健康教育</t>
  </si>
  <si>
    <t>２．国際交流</t>
  </si>
  <si>
    <t>３．共同研究</t>
  </si>
  <si>
    <t>４．教員や研究員による看護実践の提供</t>
  </si>
  <si>
    <t>５．看護職のための継続教育</t>
  </si>
  <si>
    <t>６．講師の派遣</t>
  </si>
  <si>
    <t>学校数</t>
    <rPh sb="0" eb="2">
      <t>ガッコウ</t>
    </rPh>
    <rPh sb="2" eb="3">
      <t>スウ</t>
    </rPh>
    <phoneticPr fontId="3"/>
  </si>
  <si>
    <t>校</t>
    <rPh sb="0" eb="1">
      <t>コウ</t>
    </rPh>
    <phoneticPr fontId="3"/>
  </si>
  <si>
    <t>①</t>
    <phoneticPr fontId="3"/>
  </si>
  <si>
    <t>⑥</t>
    <phoneticPr fontId="3"/>
  </si>
  <si>
    <t>公費補助</t>
    <rPh sb="0" eb="2">
      <t>コウヒ</t>
    </rPh>
    <rPh sb="2" eb="4">
      <t>ホジョ</t>
    </rPh>
    <phoneticPr fontId="3"/>
  </si>
  <si>
    <t>国　名</t>
    <rPh sb="0" eb="1">
      <t>クニ</t>
    </rPh>
    <rPh sb="2" eb="3">
      <t>メイ</t>
    </rPh>
    <phoneticPr fontId="3"/>
  </si>
  <si>
    <t>留学者数</t>
    <rPh sb="0" eb="2">
      <t>リュウガク</t>
    </rPh>
    <rPh sb="2" eb="3">
      <t>シャ</t>
    </rPh>
    <rPh sb="3" eb="4">
      <t>カズ</t>
    </rPh>
    <phoneticPr fontId="3"/>
  </si>
  <si>
    <t>受け入れ人数</t>
    <phoneticPr fontId="3"/>
  </si>
  <si>
    <t>短期海外派遣人数</t>
    <phoneticPr fontId="3"/>
  </si>
  <si>
    <t>長期海外派遣人数</t>
    <rPh sb="0" eb="2">
      <t>チョウキ</t>
    </rPh>
    <phoneticPr fontId="3"/>
  </si>
  <si>
    <t>長期海外派遣人数</t>
    <rPh sb="0" eb="2">
      <t>チョウキ</t>
    </rPh>
    <rPh sb="2" eb="4">
      <t>カイガイ</t>
    </rPh>
    <phoneticPr fontId="3"/>
  </si>
  <si>
    <r>
      <t>３．</t>
    </r>
    <r>
      <rPr>
        <u/>
        <sz val="10"/>
        <rFont val="HGｺﾞｼｯｸM"/>
        <family val="3"/>
        <charset val="128"/>
      </rPr>
      <t>１と２</t>
    </r>
    <r>
      <rPr>
        <u/>
        <sz val="10"/>
        <rFont val="HGPｺﾞｼｯｸM"/>
        <family val="3"/>
        <charset val="128"/>
      </rPr>
      <t>の両方</t>
    </r>
    <r>
      <rPr>
        <sz val="10"/>
        <rFont val="HGPｺﾞｼｯｸM"/>
        <family val="3"/>
        <charset val="128"/>
      </rPr>
      <t>を開講</t>
    </r>
    <phoneticPr fontId="3"/>
  </si>
  <si>
    <t>１．設置している</t>
    <rPh sb="2" eb="4">
      <t>セッチ</t>
    </rPh>
    <phoneticPr fontId="3"/>
  </si>
  <si>
    <t>２．設置していない</t>
    <rPh sb="2" eb="4">
      <t>セッチ</t>
    </rPh>
    <phoneticPr fontId="3"/>
  </si>
  <si>
    <t>Ｑ22－Ａで「１．ある」と回答された方にお聞きします</t>
    <rPh sb="13" eb="15">
      <t>カイトウ</t>
    </rPh>
    <rPh sb="18" eb="19">
      <t>カタ</t>
    </rPh>
    <rPh sb="21" eb="22">
      <t>キ</t>
    </rPh>
    <phoneticPr fontId="3"/>
  </si>
  <si>
    <t>助産師課程(専攻科、別科、専修学校等)</t>
    <phoneticPr fontId="3"/>
  </si>
  <si>
    <t>学位の種類</t>
    <rPh sb="0" eb="2">
      <t>ガクイ</t>
    </rPh>
    <rPh sb="3" eb="5">
      <t>シュルイ</t>
    </rPh>
    <phoneticPr fontId="3"/>
  </si>
  <si>
    <t>国立大学</t>
  </si>
  <si>
    <t>旭川医科大学医学部看護学科</t>
  </si>
  <si>
    <t>鹿児島大学医学部保健学科看護学専攻</t>
  </si>
  <si>
    <t>岐阜大学医学部看護学科</t>
  </si>
  <si>
    <t>高知大学医学部看護学科</t>
  </si>
  <si>
    <t>佐賀大学医学部看護学科</t>
  </si>
  <si>
    <t>島根大学医学部看護学科</t>
  </si>
  <si>
    <t>信州大学医学部保健学科看護学専攻</t>
  </si>
  <si>
    <t>鳥取大学医学部保健学科看護学専攻</t>
  </si>
  <si>
    <t>富山大学医学部看護学科</t>
  </si>
  <si>
    <t>福井大学医学部看護学科</t>
  </si>
  <si>
    <t>宮崎大学医学部看護学科</t>
  </si>
  <si>
    <t>山形大学医学部看護学科</t>
  </si>
  <si>
    <t>公立大学</t>
  </si>
  <si>
    <t>茨城県立医療大学保健医療学部看護学科</t>
  </si>
  <si>
    <t>岡山県立大学保健福祉学部看護学科</t>
  </si>
  <si>
    <t>岐阜県立看護大学看護学部看護学科</t>
  </si>
  <si>
    <t>京都府立医科大学医学部看護学科</t>
  </si>
  <si>
    <t>高知県立大学看護学部看護学科</t>
  </si>
  <si>
    <t>神戸市看護大学看護学部看護学科</t>
  </si>
  <si>
    <t>札幌市立大学看護学部看護学科</t>
  </si>
  <si>
    <t>奈良県立医科大学医学部看護学科</t>
  </si>
  <si>
    <t>兵庫県立大学看護学部看護学科</t>
  </si>
  <si>
    <t>福島県立医科大学看護学部看護学科</t>
  </si>
  <si>
    <t>宮崎県立看護大学看護学部看護学科</t>
  </si>
  <si>
    <t>名寄市立大学保健福祉学部看護学科</t>
  </si>
  <si>
    <t>私立大学</t>
  </si>
  <si>
    <t>愛知医科大学看護学部看護学科</t>
  </si>
  <si>
    <t>茨城キリスト教大学看護学部看護学科</t>
  </si>
  <si>
    <t>関西福祉大学看護学部看護学科</t>
  </si>
  <si>
    <t>北里大学看護学部看護学科</t>
  </si>
  <si>
    <t>京都橘大学看護学部看護学科</t>
  </si>
  <si>
    <t>杏林大学保健学部看護学科</t>
  </si>
  <si>
    <t>久留米大学医学部看護学科</t>
  </si>
  <si>
    <t>広島文化学園大学看護学部看護学科</t>
  </si>
  <si>
    <t>埼玉医科大学保健医療学部看護学科</t>
  </si>
  <si>
    <t>産業医科大学産業保健学部看護学科</t>
  </si>
  <si>
    <t>関西看護医療大学看護学部看護学科</t>
  </si>
  <si>
    <t>上武大学看護学部看護学科</t>
  </si>
  <si>
    <t>西南女学院大学保健福祉学部看護学科</t>
  </si>
  <si>
    <t>聖マリア学院大学看護学部看護学科</t>
  </si>
  <si>
    <t>聖隷クリストファー大学看護学部看護学科</t>
  </si>
  <si>
    <t>高崎健康福祉大学保健医療学部看護学科</t>
  </si>
  <si>
    <t>中部大学生命健康科学部保健看護学科</t>
  </si>
  <si>
    <t>帝京大学医療技術学部看護学科</t>
  </si>
  <si>
    <t>帝京平成大学ヒューマンケア学部看護学科</t>
  </si>
  <si>
    <t>東京医療保健大学医療保健学部看護学科</t>
  </si>
  <si>
    <t>東京慈恵会医科大学医学部看護学科</t>
  </si>
  <si>
    <t>東京女子医科大学看護学部看護学科</t>
  </si>
  <si>
    <t>日本赤十字看護大学看護学部看護学科</t>
  </si>
  <si>
    <t>日本赤十字豊田看護大学看護学部看護学科</t>
  </si>
  <si>
    <t>日本赤十字広島看護大学看護学部看護学科</t>
  </si>
  <si>
    <t>弘前学院大学看護学部看護学科</t>
  </si>
  <si>
    <t>広島国際大学看護学部看護学科</t>
  </si>
  <si>
    <t>北海道医療大学看護福祉学部看護学科</t>
  </si>
  <si>
    <t>武蔵野大学看護学部看護学科</t>
  </si>
  <si>
    <t>明治国際医療大学看護学部看護学科</t>
  </si>
  <si>
    <t>目白大学看護学部看護学科</t>
  </si>
  <si>
    <t>つくば国際大学医療保健学部看護学科</t>
  </si>
  <si>
    <t>獨協医科大学看護学部看護学科</t>
  </si>
  <si>
    <t>淑徳大学看護栄養学部看護学科</t>
  </si>
  <si>
    <t>金沢医科大学看護学部看護学科</t>
  </si>
  <si>
    <t>太成学院大学看護学部看護学科</t>
  </si>
  <si>
    <t>福山平成大学看護学部看護学科</t>
  </si>
  <si>
    <t>福岡大学医学部看護学科</t>
  </si>
  <si>
    <t>秋田看護福祉大学看護福祉学部看護学科</t>
  </si>
  <si>
    <t>千里金蘭大学看護学部看護学科</t>
  </si>
  <si>
    <t>徳島文理大学保健福祉学部看護学科</t>
  </si>
  <si>
    <t>福岡女学院看護大学看護学部看護学科</t>
  </si>
  <si>
    <t>佐久大学看護学部看護学科</t>
  </si>
  <si>
    <t>東北文化学園大学医療福祉学部看護学科</t>
  </si>
  <si>
    <t>日本保健医療大学保健医療学部看護学科</t>
  </si>
  <si>
    <t>東京工科大学医療保健学部看護学科</t>
  </si>
  <si>
    <t>椙山女学園大学看護学部看護学科</t>
  </si>
  <si>
    <t>宝塚大学看護学部看護学科</t>
  </si>
  <si>
    <t>群馬医療福祉大学看護学部看護学科</t>
  </si>
  <si>
    <t>純真学園大学保健医療学部看護学科</t>
  </si>
  <si>
    <t>上智大学総合人間科学部看護学科</t>
  </si>
  <si>
    <t>聖泉大学看護学部看護学科</t>
  </si>
  <si>
    <t>人間総合科学大学保健医療学部看護学科</t>
  </si>
  <si>
    <t>省庁立大学</t>
  </si>
  <si>
    <t>設置主体</t>
    <rPh sb="0" eb="2">
      <t>セッチ</t>
    </rPh>
    <rPh sb="2" eb="4">
      <t>シュタイ</t>
    </rPh>
    <phoneticPr fontId="21"/>
  </si>
  <si>
    <t>学校名</t>
    <rPh sb="0" eb="2">
      <t>ガッコウ</t>
    </rPh>
    <rPh sb="2" eb="3">
      <t>メイ</t>
    </rPh>
    <phoneticPr fontId="21"/>
  </si>
  <si>
    <t>教員</t>
    <rPh sb="0" eb="2">
      <t>キョウイン</t>
    </rPh>
    <phoneticPr fontId="3"/>
  </si>
  <si>
    <t>その他（行政職を含む）</t>
    <rPh sb="8" eb="9">
      <t>フク</t>
    </rPh>
    <phoneticPr fontId="3"/>
  </si>
  <si>
    <t>１．あった</t>
    <phoneticPr fontId="3"/>
  </si>
  <si>
    <t>２．なかった</t>
    <phoneticPr fontId="3"/>
  </si>
  <si>
    <t>１．教職員から学生へのハラスメント</t>
  </si>
  <si>
    <t>２．教職員から教職員へのハラスメント</t>
  </si>
  <si>
    <t>３．学生から学生へのハラスメント</t>
  </si>
  <si>
    <t>４．その他</t>
    <phoneticPr fontId="3"/>
  </si>
  <si>
    <t>１．支援している</t>
    <rPh sb="2" eb="4">
      <t>シエン</t>
    </rPh>
    <phoneticPr fontId="3"/>
  </si>
  <si>
    <t>２．支援していない</t>
    <rPh sb="2" eb="4">
      <t>シエン</t>
    </rPh>
    <phoneticPr fontId="3"/>
  </si>
  <si>
    <t xml:space="preserve"> Ｆ．よろしければ制度・取り組みの内容等について、具体的にご記入ください。</t>
    <phoneticPr fontId="3"/>
  </si>
  <si>
    <t>１．導入している</t>
    <rPh sb="2" eb="4">
      <t>ドウニュウ</t>
    </rPh>
    <phoneticPr fontId="3"/>
  </si>
  <si>
    <t>２．導入していない</t>
    <rPh sb="2" eb="4">
      <t>ドウニュウ</t>
    </rPh>
    <phoneticPr fontId="3"/>
  </si>
  <si>
    <t xml:space="preserve"> Ｈ．よろしければ制度の内容等について、具体的にご記入ください。</t>
    <phoneticPr fontId="3"/>
  </si>
  <si>
    <t>①学部</t>
    <phoneticPr fontId="3"/>
  </si>
  <si>
    <t>②大学院</t>
    <rPh sb="1" eb="4">
      <t>ダイガクイン</t>
    </rPh>
    <phoneticPr fontId="3"/>
  </si>
  <si>
    <t>③専攻科</t>
    <phoneticPr fontId="3"/>
  </si>
  <si>
    <t>１．看護系学部・学科について</t>
    <phoneticPr fontId="3"/>
  </si>
  <si>
    <t>２．看護系大学院について</t>
    <phoneticPr fontId="3"/>
  </si>
  <si>
    <t>３．看護系大学学部・学科、大学院の学生情報について</t>
    <phoneticPr fontId="3"/>
  </si>
  <si>
    <t>大阪大学大学院医学系研究科保健学専攻統合保健看護科学分野</t>
  </si>
  <si>
    <t>沖縄県立看護大学看護学部看護学科</t>
  </si>
  <si>
    <t>香川県立保健医療大学保健医療学部看護学科</t>
  </si>
  <si>
    <t>群馬県立県民健康科学大学看護学部看護学科</t>
  </si>
  <si>
    <t>和歌山県立医科大学保健看護学部保健看護学科</t>
  </si>
  <si>
    <t>千葉県立保健医療大学健康科学部看護学科</t>
  </si>
  <si>
    <t>国際医療福祉大学小田原保健医療学部看護学科</t>
  </si>
  <si>
    <t>天使大学看護栄養学部看護学科</t>
  </si>
  <si>
    <t>新潟青陵大学看護学部看護学科</t>
  </si>
  <si>
    <t>日本赤十字九州国際看護大学看護学部看護学科</t>
  </si>
  <si>
    <t>甲南女子大学看護リハビリテーション学部看護学科</t>
  </si>
  <si>
    <t>畿央大学健康科学部看護医療学科</t>
  </si>
  <si>
    <t>活水女子大学看護学部看護学科</t>
  </si>
  <si>
    <t>関西医療大学保健看護学部保健看護学科</t>
  </si>
  <si>
    <t>四国大学看護学部看護学科</t>
  </si>
  <si>
    <t>東京有明医療大学看護学部看護学科</t>
  </si>
  <si>
    <t>豊橋創造大学保健医療学部看護学科</t>
  </si>
  <si>
    <t>弘前医療福祉大学保健学部看護学科</t>
  </si>
  <si>
    <t>広島都市学園大学健康科学部看護学科</t>
  </si>
  <si>
    <t>帝京科学大学医療科学部看護学科</t>
  </si>
  <si>
    <t>日本医療科学大学保健医療学部看護学科</t>
  </si>
  <si>
    <t>国立看護大学校看護学部</t>
  </si>
  <si>
    <t xml:space="preserve"> 学部卒業</t>
    <rPh sb="3" eb="5">
      <t>ソツギョウ</t>
    </rPh>
    <phoneticPr fontId="3"/>
  </si>
  <si>
    <t>１．完成年次を迎えている</t>
    <phoneticPr fontId="3"/>
  </si>
  <si>
    <t>２．完成年次を迎えていない</t>
    <phoneticPr fontId="3"/>
  </si>
  <si>
    <t>１．認定看護師教育課程</t>
  </si>
  <si>
    <t>２．認定看護管理者教育課程</t>
  </si>
  <si>
    <t>学生受け入れ</t>
    <rPh sb="0" eb="2">
      <t>ガクセイ</t>
    </rPh>
    <rPh sb="2" eb="3">
      <t>ウ</t>
    </rPh>
    <rPh sb="4" eb="5">
      <t>イ</t>
    </rPh>
    <phoneticPr fontId="3"/>
  </si>
  <si>
    <t>学生受け入れＦＡ</t>
    <rPh sb="0" eb="2">
      <t>ガクセイ</t>
    </rPh>
    <rPh sb="2" eb="3">
      <t>ウ</t>
    </rPh>
    <rPh sb="4" eb="5">
      <t>イ</t>
    </rPh>
    <phoneticPr fontId="3"/>
  </si>
  <si>
    <t>学生派遣</t>
    <rPh sb="0" eb="2">
      <t>ガクセイ</t>
    </rPh>
    <rPh sb="2" eb="4">
      <t>ハケン</t>
    </rPh>
    <phoneticPr fontId="3"/>
  </si>
  <si>
    <t>学生派遣ＦＡ</t>
    <rPh sb="0" eb="2">
      <t>ガクセイ</t>
    </rPh>
    <rPh sb="2" eb="4">
      <t>ハケン</t>
    </rPh>
    <phoneticPr fontId="3"/>
  </si>
  <si>
    <t>教員受け入れ</t>
    <rPh sb="2" eb="3">
      <t>ウ</t>
    </rPh>
    <rPh sb="4" eb="5">
      <t>イ</t>
    </rPh>
    <phoneticPr fontId="3"/>
  </si>
  <si>
    <t>教員受け入れＦＡ</t>
    <rPh sb="2" eb="3">
      <t>ウ</t>
    </rPh>
    <rPh sb="4" eb="5">
      <t>イ</t>
    </rPh>
    <phoneticPr fontId="3"/>
  </si>
  <si>
    <t>教員派遣</t>
    <rPh sb="2" eb="4">
      <t>ハケン</t>
    </rPh>
    <phoneticPr fontId="3"/>
  </si>
  <si>
    <t>教員派遣ＦＡ</t>
    <rPh sb="2" eb="4">
      <t>ハケン</t>
    </rPh>
    <phoneticPr fontId="3"/>
  </si>
  <si>
    <t>Ｑ23－Ａで「１．ある」と回答された方にお聞きします</t>
    <rPh sb="13" eb="15">
      <t>カイトウ</t>
    </rPh>
    <rPh sb="18" eb="19">
      <t>カタ</t>
    </rPh>
    <rPh sb="21" eb="22">
      <t>キ</t>
    </rPh>
    <phoneticPr fontId="3"/>
  </si>
  <si>
    <t>Ｑ24－Ｂで「１．あった」と回答された方にお聞きします</t>
    <rPh sb="14" eb="16">
      <t>カイトウ</t>
    </rPh>
    <rPh sb="19" eb="20">
      <t>カタ</t>
    </rPh>
    <rPh sb="22" eb="23">
      <t>キ</t>
    </rPh>
    <phoneticPr fontId="3"/>
  </si>
  <si>
    <t>１．ある</t>
    <phoneticPr fontId="3"/>
  </si>
  <si>
    <t>２．ない</t>
    <phoneticPr fontId="3"/>
  </si>
  <si>
    <t>２．完成年次を迎えていない</t>
    <phoneticPr fontId="3"/>
  </si>
  <si>
    <t>１．完成年次を迎えている</t>
    <phoneticPr fontId="3"/>
  </si>
  <si>
    <t>長崎県立大学看護栄養学部看護学科</t>
  </si>
  <si>
    <t>長野県看護大学看護学部</t>
  </si>
  <si>
    <t>姫路大学看護学部看護学科</t>
  </si>
  <si>
    <t xml:space="preserve"> Ｑ11．看護系大学院の科目等履修制度の設置について 〔１つだけ○〕</t>
    <rPh sb="5" eb="7">
      <t>カンゴ</t>
    </rPh>
    <rPh sb="7" eb="8">
      <t>ケイ</t>
    </rPh>
    <rPh sb="8" eb="11">
      <t>ダイガクイン</t>
    </rPh>
    <rPh sb="12" eb="14">
      <t>カモク</t>
    </rPh>
    <rPh sb="14" eb="15">
      <t>トウ</t>
    </rPh>
    <rPh sb="15" eb="17">
      <t>リシュウ</t>
    </rPh>
    <rPh sb="17" eb="19">
      <t>セイド</t>
    </rPh>
    <rPh sb="20" eb="22">
      <t>セッチ</t>
    </rPh>
    <phoneticPr fontId="3"/>
  </si>
  <si>
    <t>１．相談窓口のみある</t>
    <phoneticPr fontId="3"/>
  </si>
  <si>
    <t>２．委員会のみある</t>
    <phoneticPr fontId="3"/>
  </si>
  <si>
    <t>Ｑ24－Ｆで「１．ある」と回答された方にお聞きします</t>
    <rPh sb="13" eb="15">
      <t>カイトウ</t>
    </rPh>
    <rPh sb="18" eb="19">
      <t>カタ</t>
    </rPh>
    <rPh sb="21" eb="22">
      <t>キ</t>
    </rPh>
    <phoneticPr fontId="3"/>
  </si>
  <si>
    <r>
      <t>　その他</t>
    </r>
    <r>
      <rPr>
        <sz val="9"/>
        <rFont val="HGPｺﾞｼｯｸM"/>
        <family val="3"/>
        <charset val="128"/>
      </rPr>
      <t>（</t>
    </r>
    <r>
      <rPr>
        <u/>
        <sz val="9"/>
        <rFont val="HGPｺﾞｼｯｸM"/>
        <family val="3"/>
        <charset val="128"/>
      </rPr>
      <t>具体的な内容を下欄にご記入ください</t>
    </r>
    <r>
      <rPr>
        <sz val="9"/>
        <rFont val="HGPｺﾞｼｯｸM"/>
        <family val="3"/>
        <charset val="128"/>
      </rPr>
      <t>）</t>
    </r>
    <rPh sb="5" eb="8">
      <t>グタイテキ</t>
    </rPh>
    <rPh sb="9" eb="11">
      <t>ナイヨウ</t>
    </rPh>
    <rPh sb="12" eb="13">
      <t>シタ</t>
    </rPh>
    <rPh sb="13" eb="14">
      <t>ラン</t>
    </rPh>
    <rPh sb="16" eb="18">
      <t>キニュウ</t>
    </rPh>
    <phoneticPr fontId="3"/>
  </si>
  <si>
    <t>　　　　　　　※コンプライアンス…法令・学則・教育研究固有の倫理、その他の規則を遵守する事案をいう</t>
    <phoneticPr fontId="3"/>
  </si>
  <si>
    <t>　　　　　　　※利益相反…教職員が企業等との関係で有する利益や責務が大学における責任と衝突する状況をいう</t>
    <phoneticPr fontId="3"/>
  </si>
  <si>
    <t>１．該当事項の有無に関わらず定期的に報告する</t>
    <rPh sb="2" eb="4">
      <t>ガイトウ</t>
    </rPh>
    <rPh sb="4" eb="6">
      <t>ジコウ</t>
    </rPh>
    <rPh sb="7" eb="9">
      <t>ウム</t>
    </rPh>
    <rPh sb="10" eb="11">
      <t>カカ</t>
    </rPh>
    <rPh sb="14" eb="17">
      <t>テイキテキ</t>
    </rPh>
    <rPh sb="18" eb="20">
      <t>ホウコク</t>
    </rPh>
    <phoneticPr fontId="3"/>
  </si>
  <si>
    <t>２．該当事項がある場合に報告する</t>
    <rPh sb="2" eb="4">
      <t>ガイトウ</t>
    </rPh>
    <rPh sb="4" eb="6">
      <t>ジコウ</t>
    </rPh>
    <rPh sb="9" eb="11">
      <t>バアイ</t>
    </rPh>
    <rPh sb="12" eb="14">
      <t>ホウコク</t>
    </rPh>
    <phoneticPr fontId="3"/>
  </si>
  <si>
    <t>３．特に決まっていない</t>
    <rPh sb="2" eb="3">
      <t>トク</t>
    </rPh>
    <rPh sb="4" eb="5">
      <t>キ</t>
    </rPh>
    <phoneticPr fontId="3"/>
  </si>
  <si>
    <t>１．相談窓口のみある</t>
    <rPh sb="2" eb="4">
      <t>ソウダン</t>
    </rPh>
    <rPh sb="4" eb="6">
      <t>マドグチ</t>
    </rPh>
    <phoneticPr fontId="3"/>
  </si>
  <si>
    <t>２．委員会のみある</t>
    <rPh sb="2" eb="5">
      <t>イインカイ</t>
    </rPh>
    <phoneticPr fontId="3"/>
  </si>
  <si>
    <t>３．相談窓口・委員会ともにある</t>
    <rPh sb="2" eb="4">
      <t>ソウダン</t>
    </rPh>
    <rPh sb="4" eb="6">
      <t>マドグチ</t>
    </rPh>
    <rPh sb="7" eb="10">
      <t>イインカイ</t>
    </rPh>
    <phoneticPr fontId="3"/>
  </si>
  <si>
    <t xml:space="preserve"> 博士後期課程
 （博士）</t>
    <phoneticPr fontId="3"/>
  </si>
  <si>
    <t>未充足数
合計
（自動計算）</t>
    <rPh sb="5" eb="7">
      <t>ゴウケイ</t>
    </rPh>
    <rPh sb="9" eb="11">
      <t>ジドウ</t>
    </rPh>
    <rPh sb="11" eb="13">
      <t>ケイサン</t>
    </rPh>
    <phoneticPr fontId="3"/>
  </si>
  <si>
    <t>30～39歳</t>
    <rPh sb="5" eb="6">
      <t>サイ</t>
    </rPh>
    <phoneticPr fontId="3"/>
  </si>
  <si>
    <t>40～49歳</t>
    <rPh sb="5" eb="6">
      <t>サイ</t>
    </rPh>
    <phoneticPr fontId="3"/>
  </si>
  <si>
    <t>50～59歳</t>
    <rPh sb="5" eb="6">
      <t>サイ</t>
    </rPh>
    <phoneticPr fontId="3"/>
  </si>
  <si>
    <t>60～69歳</t>
    <rPh sb="5" eb="6">
      <t>サイ</t>
    </rPh>
    <phoneticPr fontId="3"/>
  </si>
  <si>
    <t>70歳以上</t>
    <rPh sb="2" eb="3">
      <t>サイ</t>
    </rPh>
    <rPh sb="3" eb="5">
      <t>イジョウ</t>
    </rPh>
    <phoneticPr fontId="3"/>
  </si>
  <si>
    <t>３．相談窓口・委員会ともにある</t>
    <phoneticPr fontId="3"/>
  </si>
  <si>
    <t xml:space="preserve"> 内、編入学生</t>
    <rPh sb="1" eb="2">
      <t>ウチ</t>
    </rPh>
    <phoneticPr fontId="3"/>
  </si>
  <si>
    <t>円</t>
    <rPh sb="0" eb="1">
      <t>エン</t>
    </rPh>
    <phoneticPr fontId="3"/>
  </si>
  <si>
    <t>円</t>
    <phoneticPr fontId="3"/>
  </si>
  <si>
    <t>円</t>
    <phoneticPr fontId="3"/>
  </si>
  <si>
    <t>挑戦的萌芽研究</t>
    <phoneticPr fontId="3"/>
  </si>
  <si>
    <t>挑戦的研究（開拓）</t>
    <rPh sb="6" eb="8">
      <t>カイタク</t>
    </rPh>
    <phoneticPr fontId="3"/>
  </si>
  <si>
    <t>挑戦的研究（萌芽）</t>
    <phoneticPr fontId="3"/>
  </si>
  <si>
    <t>若手研究</t>
    <phoneticPr fontId="3"/>
  </si>
  <si>
    <t>新学術領域研究</t>
    <rPh sb="0" eb="1">
      <t>シン</t>
    </rPh>
    <rPh sb="1" eb="3">
      <t>ガクジュツ</t>
    </rPh>
    <rPh sb="3" eb="5">
      <t>リョウイキ</t>
    </rPh>
    <rPh sb="5" eb="7">
      <t>ケンキュウ</t>
    </rPh>
    <phoneticPr fontId="3"/>
  </si>
  <si>
    <t xml:space="preserve"> Ｄ．ＧＰＡ制度は何に活用していますか。〔当てはまるものすべてに○〕</t>
    <rPh sb="6" eb="8">
      <t>セイド</t>
    </rPh>
    <rPh sb="9" eb="10">
      <t>ナン</t>
    </rPh>
    <rPh sb="11" eb="13">
      <t>カツヨウ</t>
    </rPh>
    <rPh sb="21" eb="22">
      <t>ア</t>
    </rPh>
    <phoneticPr fontId="3"/>
  </si>
  <si>
    <t xml:space="preserve"> Ａ．教員の自己評価・他者評価が実施されていますか。〔１つだけ○〕</t>
    <rPh sb="16" eb="18">
      <t>ジッシ</t>
    </rPh>
    <phoneticPr fontId="3"/>
  </si>
  <si>
    <t xml:space="preserve"> Ｂ．学生の授業評価を実施していますか。〔１つだけ○〕</t>
    <phoneticPr fontId="3"/>
  </si>
  <si>
    <t xml:space="preserve"> Ｃ．ＧＰＡ制度を導入していますか。〔１つだけ○〕</t>
    <rPh sb="6" eb="8">
      <t>セイド</t>
    </rPh>
    <phoneticPr fontId="3"/>
  </si>
  <si>
    <t xml:space="preserve"> Ｅ．ＣＡＰ制度を導入していますか。〔１つだけ○〕</t>
    <rPh sb="6" eb="8">
      <t>セイド</t>
    </rPh>
    <rPh sb="9" eb="11">
      <t>ドウニュウ</t>
    </rPh>
    <phoneticPr fontId="3"/>
  </si>
  <si>
    <t>１．進級判定</t>
  </si>
  <si>
    <t>４．履修指導</t>
  </si>
  <si>
    <t>５．大学院進学</t>
  </si>
  <si>
    <t>６．就職指導</t>
  </si>
  <si>
    <t>７．その他</t>
    <phoneticPr fontId="3"/>
  </si>
  <si>
    <t>学生</t>
    <rPh sb="0" eb="2">
      <t>ガクセイ</t>
    </rPh>
    <phoneticPr fontId="3"/>
  </si>
  <si>
    <t>受入</t>
    <rPh sb="0" eb="2">
      <t>ウケイレ</t>
    </rPh>
    <phoneticPr fontId="3"/>
  </si>
  <si>
    <t>派遣</t>
    <rPh sb="0" eb="2">
      <t>ハケン</t>
    </rPh>
    <phoneticPr fontId="3"/>
  </si>
  <si>
    <t>有</t>
    <rPh sb="0" eb="1">
      <t>ア</t>
    </rPh>
    <phoneticPr fontId="3"/>
  </si>
  <si>
    <t>無</t>
    <rPh sb="0" eb="1">
      <t>ナ</t>
    </rPh>
    <phoneticPr fontId="3"/>
  </si>
  <si>
    <t>大学独自の
経済的支援</t>
    <phoneticPr fontId="3"/>
  </si>
  <si>
    <t>基礎</t>
    <rPh sb="0" eb="2">
      <t>キソ</t>
    </rPh>
    <phoneticPr fontId="3"/>
  </si>
  <si>
    <t>母性</t>
    <rPh sb="0" eb="2">
      <t>ボセイ</t>
    </rPh>
    <phoneticPr fontId="3"/>
  </si>
  <si>
    <t>看護学領域</t>
    <rPh sb="0" eb="2">
      <t>カンゴ</t>
    </rPh>
    <rPh sb="2" eb="3">
      <t>ガク</t>
    </rPh>
    <rPh sb="3" eb="5">
      <t>リョウイキ</t>
    </rPh>
    <phoneticPr fontId="3"/>
  </si>
  <si>
    <t>課題や問題はない</t>
    <rPh sb="0" eb="2">
      <t>カダイ</t>
    </rPh>
    <rPh sb="3" eb="5">
      <t>モンダイ</t>
    </rPh>
    <phoneticPr fontId="3"/>
  </si>
  <si>
    <t>実習施設の不足／確保困難</t>
    <phoneticPr fontId="3"/>
  </si>
  <si>
    <t>実習施設の受け入れ条件（時期、制約、就職など）が厳しい</t>
    <phoneticPr fontId="3"/>
  </si>
  <si>
    <t>受け入れ人数の制限</t>
    <phoneticPr fontId="3"/>
  </si>
  <si>
    <t>男子学生受入れの制限</t>
    <phoneticPr fontId="3"/>
  </si>
  <si>
    <t>受持ち患者（対象者）の不足</t>
    <phoneticPr fontId="3"/>
  </si>
  <si>
    <t>指導内容・指導者の質に関する課題</t>
    <phoneticPr fontId="3"/>
  </si>
  <si>
    <t>日程調整に関する課題</t>
    <phoneticPr fontId="3"/>
  </si>
  <si>
    <t>実習環境に関する課題</t>
    <phoneticPr fontId="3"/>
  </si>
  <si>
    <t>実習謝金が高いなどの課題</t>
    <phoneticPr fontId="3"/>
  </si>
  <si>
    <t>学生の質に関する課題</t>
    <phoneticPr fontId="3"/>
  </si>
  <si>
    <t>小児</t>
    <phoneticPr fontId="3"/>
  </si>
  <si>
    <t>精神</t>
    <phoneticPr fontId="3"/>
  </si>
  <si>
    <t>成人</t>
    <phoneticPr fontId="3"/>
  </si>
  <si>
    <t>老年</t>
    <phoneticPr fontId="3"/>
  </si>
  <si>
    <t>在宅</t>
    <phoneticPr fontId="3"/>
  </si>
  <si>
    <t>経験できる事業の不足</t>
    <phoneticPr fontId="3"/>
  </si>
  <si>
    <t>指導内容・指導者の質に関する課題</t>
    <phoneticPr fontId="3"/>
  </si>
  <si>
    <t>その他の課題※</t>
    <phoneticPr fontId="3"/>
  </si>
  <si>
    <t>※「その他の課題」の具体的内容を下記にご記入ください</t>
    <rPh sb="10" eb="13">
      <t>グタイテキ</t>
    </rPh>
    <rPh sb="13" eb="15">
      <t>ナイヨウ</t>
    </rPh>
    <rPh sb="16" eb="18">
      <t>カキ</t>
    </rPh>
    <rPh sb="20" eb="22">
      <t>キニュウ</t>
    </rPh>
    <phoneticPr fontId="3"/>
  </si>
  <si>
    <t>大学</t>
    <rPh sb="0" eb="2">
      <t>ダイガク</t>
    </rPh>
    <phoneticPr fontId="3"/>
  </si>
  <si>
    <t>入学金</t>
  </si>
  <si>
    <t>授業料</t>
  </si>
  <si>
    <t>実験・実習費</t>
  </si>
  <si>
    <t>保健師選択者</t>
    <phoneticPr fontId="3"/>
  </si>
  <si>
    <t>助産師選択者</t>
    <phoneticPr fontId="3"/>
  </si>
  <si>
    <t>（注） 当該項目の内容が無い場合は、何も記入しなくて結構です。</t>
    <rPh sb="1" eb="2">
      <t>チュウ</t>
    </rPh>
    <rPh sb="6" eb="8">
      <t>コウモク</t>
    </rPh>
    <rPh sb="9" eb="11">
      <t>ナイヨウ</t>
    </rPh>
    <rPh sb="12" eb="13">
      <t>ナ</t>
    </rPh>
    <rPh sb="18" eb="19">
      <t>ナニ</t>
    </rPh>
    <rPh sb="20" eb="22">
      <t>キニュウ</t>
    </rPh>
    <rPh sb="26" eb="28">
      <t>ケッコウ</t>
    </rPh>
    <phoneticPr fontId="3"/>
  </si>
  <si>
    <t>給付型</t>
    <phoneticPr fontId="3"/>
  </si>
  <si>
    <t>貸与型</t>
    <phoneticPr fontId="3"/>
  </si>
  <si>
    <t>ヵ所</t>
    <rPh sb="1" eb="2">
      <t>ショ</t>
    </rPh>
    <phoneticPr fontId="3"/>
  </si>
  <si>
    <t>日</t>
    <rPh sb="0" eb="1">
      <t>ニチ</t>
    </rPh>
    <phoneticPr fontId="3"/>
  </si>
  <si>
    <t>学校</t>
    <rPh sb="0" eb="2">
      <t>ガッコウ</t>
    </rPh>
    <phoneticPr fontId="3"/>
  </si>
  <si>
    <t>病院</t>
    <rPh sb="0" eb="2">
      <t>ビョウイン</t>
    </rPh>
    <phoneticPr fontId="3"/>
  </si>
  <si>
    <t>年間総人数</t>
    <rPh sb="0" eb="2">
      <t>ネンカン</t>
    </rPh>
    <phoneticPr fontId="3"/>
  </si>
  <si>
    <t>年間総勤務日数</t>
    <rPh sb="0" eb="2">
      <t>ネンカン</t>
    </rPh>
    <phoneticPr fontId="3"/>
  </si>
  <si>
    <t>博士後期課程
（博士） TA</t>
    <phoneticPr fontId="3"/>
  </si>
  <si>
    <t>博士後期課程
（博士） RA</t>
    <phoneticPr fontId="3"/>
  </si>
  <si>
    <r>
      <t xml:space="preserve"> Ｑ13．看護系の学部・学科、大学院の</t>
    </r>
    <r>
      <rPr>
        <u/>
        <sz val="11"/>
        <color indexed="9"/>
        <rFont val="HGPｺﾞｼｯｸM"/>
        <family val="3"/>
        <charset val="128"/>
      </rPr>
      <t>全在学生数</t>
    </r>
    <r>
      <rPr>
        <sz val="11"/>
        <color indexed="9"/>
        <rFont val="HGPｺﾞｼｯｸM"/>
        <family val="3"/>
        <charset val="128"/>
      </rPr>
      <t>を教えてください。〔各数値回答〕</t>
    </r>
    <rPh sb="25" eb="26">
      <t>オシ</t>
    </rPh>
    <rPh sb="34" eb="35">
      <t>カク</t>
    </rPh>
    <rPh sb="35" eb="37">
      <t>スウチ</t>
    </rPh>
    <rPh sb="37" eb="39">
      <t>カイトウ</t>
    </rPh>
    <phoneticPr fontId="3"/>
  </si>
  <si>
    <r>
      <t xml:space="preserve"> Ｑ14．看護系の学部・学科、大学院の</t>
    </r>
    <r>
      <rPr>
        <u/>
        <sz val="11"/>
        <color indexed="9"/>
        <rFont val="HGPｺﾞｼｯｸM"/>
        <family val="3"/>
        <charset val="128"/>
      </rPr>
      <t>入学状況</t>
    </r>
    <r>
      <rPr>
        <sz val="11"/>
        <color indexed="9"/>
        <rFont val="HGPｺﾞｼｯｸM"/>
        <family val="3"/>
        <charset val="128"/>
      </rPr>
      <t>を教えてください。〔各数値回答〕</t>
    </r>
    <rPh sb="24" eb="25">
      <t>オシ</t>
    </rPh>
    <rPh sb="33" eb="34">
      <t>カク</t>
    </rPh>
    <rPh sb="34" eb="36">
      <t>スウチ</t>
    </rPh>
    <rPh sb="36" eb="38">
      <t>カイトウ</t>
    </rPh>
    <phoneticPr fontId="3"/>
  </si>
  <si>
    <r>
      <t xml:space="preserve"> Ｑ15．看護系の学部・学科、大学院の</t>
    </r>
    <r>
      <rPr>
        <u/>
        <sz val="11"/>
        <color indexed="9"/>
        <rFont val="HGPｺﾞｼｯｸM"/>
        <family val="3"/>
        <charset val="128"/>
      </rPr>
      <t>卒業・修了状況</t>
    </r>
    <r>
      <rPr>
        <sz val="11"/>
        <color indexed="9"/>
        <rFont val="HGPｺﾞｼｯｸM"/>
        <family val="3"/>
        <charset val="128"/>
      </rPr>
      <t>を教えてください。〔各数値回答〕</t>
    </r>
    <rPh sb="27" eb="28">
      <t>オシ</t>
    </rPh>
    <rPh sb="36" eb="37">
      <t>カク</t>
    </rPh>
    <rPh sb="37" eb="39">
      <t>スウチ</t>
    </rPh>
    <rPh sb="39" eb="41">
      <t>カイトウ</t>
    </rPh>
    <phoneticPr fontId="3"/>
  </si>
  <si>
    <r>
      <t xml:space="preserve"> Ｑ16．看護系の学部・学科、大学院の</t>
    </r>
    <r>
      <rPr>
        <u/>
        <sz val="11"/>
        <color indexed="9"/>
        <rFont val="HGPｺﾞｼｯｸM"/>
        <family val="3"/>
        <charset val="128"/>
      </rPr>
      <t>卒業・修了生の就職または進学状況</t>
    </r>
    <r>
      <rPr>
        <sz val="11"/>
        <color indexed="9"/>
        <rFont val="HGPｺﾞｼｯｸM"/>
        <family val="3"/>
        <charset val="128"/>
      </rPr>
      <t>を教えてください。〔各数値回答〕</t>
    </r>
    <rPh sb="36" eb="37">
      <t>オシ</t>
    </rPh>
    <rPh sb="45" eb="46">
      <t>カク</t>
    </rPh>
    <rPh sb="46" eb="48">
      <t>スウチ</t>
    </rPh>
    <rPh sb="48" eb="50">
      <t>カイトウ</t>
    </rPh>
    <phoneticPr fontId="3"/>
  </si>
  <si>
    <r>
      <t xml:space="preserve"> Ｑ17．看護系の学部・学科、大学院に所属する</t>
    </r>
    <r>
      <rPr>
        <u/>
        <sz val="11"/>
        <color indexed="9"/>
        <rFont val="HGPｺﾞｼｯｸM"/>
        <family val="3"/>
        <charset val="128"/>
      </rPr>
      <t>教員の研究活動</t>
    </r>
    <r>
      <rPr>
        <sz val="11"/>
        <color indexed="9"/>
        <rFont val="HGPｺﾞｼｯｸM"/>
        <family val="3"/>
        <charset val="128"/>
      </rPr>
      <t>についてお聞きします。〔各数値回答〕</t>
    </r>
    <rPh sb="35" eb="36">
      <t>キ</t>
    </rPh>
    <rPh sb="42" eb="43">
      <t>カク</t>
    </rPh>
    <rPh sb="43" eb="45">
      <t>スウチ</t>
    </rPh>
    <rPh sb="45" eb="47">
      <t>カイトウ</t>
    </rPh>
    <phoneticPr fontId="3"/>
  </si>
  <si>
    <r>
      <t xml:space="preserve"> </t>
    </r>
    <r>
      <rPr>
        <u/>
        <sz val="10"/>
        <color indexed="13"/>
        <rFont val="HGPｺﾞｼｯｸM"/>
        <family val="3"/>
        <charset val="128"/>
      </rPr>
      <t>看護教員 計</t>
    </r>
    <rPh sb="1" eb="3">
      <t>カンゴ</t>
    </rPh>
    <rPh sb="3" eb="5">
      <t>キョウイン</t>
    </rPh>
    <rPh sb="6" eb="7">
      <t>ケイ</t>
    </rPh>
    <phoneticPr fontId="3"/>
  </si>
  <si>
    <t>研究コース</t>
  </si>
  <si>
    <t>専門看護師課程（CNS）</t>
  </si>
  <si>
    <t>ナースプラクティショナー課程（NP）</t>
  </si>
  <si>
    <t>保健師コース</t>
  </si>
  <si>
    <t>助産師コース</t>
  </si>
  <si>
    <t>養護教諭専修コース</t>
  </si>
  <si>
    <t>授業料</t>
    <phoneticPr fontId="3"/>
  </si>
  <si>
    <t>実験・実習費</t>
    <phoneticPr fontId="3"/>
  </si>
  <si>
    <t>施設設備費</t>
    <phoneticPr fontId="3"/>
  </si>
  <si>
    <t>その他</t>
    <phoneticPr fontId="3"/>
  </si>
  <si>
    <t>施設設備費</t>
    <phoneticPr fontId="3"/>
  </si>
  <si>
    <t>その他</t>
    <phoneticPr fontId="3"/>
  </si>
  <si>
    <t xml:space="preserve"> 大学（法人）</t>
    <phoneticPr fontId="3"/>
  </si>
  <si>
    <t xml:space="preserve"> 同窓会</t>
    <phoneticPr fontId="3"/>
  </si>
  <si>
    <t xml:space="preserve"> 附属病院等</t>
    <phoneticPr fontId="3"/>
  </si>
  <si>
    <t xml:space="preserve"> 実習施設の全数</t>
    <phoneticPr fontId="3"/>
  </si>
  <si>
    <t>非常勤教員</t>
    <phoneticPr fontId="3"/>
  </si>
  <si>
    <t>実習補助員</t>
    <phoneticPr fontId="3"/>
  </si>
  <si>
    <t xml:space="preserve"> 勤務総日数 ※２</t>
    <phoneticPr fontId="3"/>
  </si>
  <si>
    <t xml:space="preserve"> 病院等</t>
    <phoneticPr fontId="3"/>
  </si>
  <si>
    <t>最低額</t>
    <phoneticPr fontId="3"/>
  </si>
  <si>
    <t xml:space="preserve"> 実習施設数</t>
    <phoneticPr fontId="3"/>
  </si>
  <si>
    <t>訪問看護ステーション</t>
    <phoneticPr fontId="3"/>
  </si>
  <si>
    <t>病院の地域連携部門等</t>
    <phoneticPr fontId="3"/>
  </si>
  <si>
    <t>その他</t>
    <phoneticPr fontId="3"/>
  </si>
  <si>
    <t xml:space="preserve"> 訪問看護ステーション</t>
    <phoneticPr fontId="3"/>
  </si>
  <si>
    <t>最低額</t>
    <phoneticPr fontId="3"/>
  </si>
  <si>
    <t xml:space="preserve"> 病院の地域連携部門等</t>
    <phoneticPr fontId="3"/>
  </si>
  <si>
    <t xml:space="preserve"> 実習施設数</t>
    <phoneticPr fontId="3"/>
  </si>
  <si>
    <t>保健所</t>
    <phoneticPr fontId="3"/>
  </si>
  <si>
    <t>市区町村</t>
    <phoneticPr fontId="3"/>
  </si>
  <si>
    <t>地域包括支援センター</t>
    <phoneticPr fontId="3"/>
  </si>
  <si>
    <t>その他</t>
    <phoneticPr fontId="3"/>
  </si>
  <si>
    <t xml:space="preserve"> 実習担当者実数 ※１</t>
    <phoneticPr fontId="3"/>
  </si>
  <si>
    <t>非常勤教員</t>
    <phoneticPr fontId="3"/>
  </si>
  <si>
    <t>実習補助員</t>
    <phoneticPr fontId="3"/>
  </si>
  <si>
    <t xml:space="preserve"> 勤務総日数 ※２</t>
    <phoneticPr fontId="3"/>
  </si>
  <si>
    <t xml:space="preserve"> 保健所</t>
    <phoneticPr fontId="3"/>
  </si>
  <si>
    <t>最低額</t>
    <phoneticPr fontId="3"/>
  </si>
  <si>
    <t xml:space="preserve"> 市区町村</t>
    <phoneticPr fontId="3"/>
  </si>
  <si>
    <t xml:space="preserve"> 地域包括支援センター</t>
    <phoneticPr fontId="3"/>
  </si>
  <si>
    <t xml:space="preserve"> 実習施設数</t>
    <phoneticPr fontId="3"/>
  </si>
  <si>
    <t>病院</t>
    <phoneticPr fontId="3"/>
  </si>
  <si>
    <t>産科医院</t>
    <phoneticPr fontId="3"/>
  </si>
  <si>
    <t>助産院</t>
    <phoneticPr fontId="3"/>
  </si>
  <si>
    <t>その他</t>
    <phoneticPr fontId="3"/>
  </si>
  <si>
    <t xml:space="preserve"> 実習担当者実数 ※１</t>
    <phoneticPr fontId="3"/>
  </si>
  <si>
    <t>非常勤教員</t>
    <phoneticPr fontId="3"/>
  </si>
  <si>
    <t>実習補助員</t>
    <phoneticPr fontId="3"/>
  </si>
  <si>
    <t xml:space="preserve"> 勤務総日数 ※２</t>
    <phoneticPr fontId="3"/>
  </si>
  <si>
    <t xml:space="preserve"> 病院</t>
    <phoneticPr fontId="3"/>
  </si>
  <si>
    <t>最低額</t>
    <phoneticPr fontId="3"/>
  </si>
  <si>
    <t xml:space="preserve"> 産科医院</t>
    <phoneticPr fontId="3"/>
  </si>
  <si>
    <t xml:space="preserve"> 助産院</t>
    <phoneticPr fontId="3"/>
  </si>
  <si>
    <t>②29歳以下</t>
    <phoneticPr fontId="3"/>
  </si>
  <si>
    <t>Ｑ５ 看護教員 年齢別人数</t>
    <rPh sb="3" eb="5">
      <t>カンゴ</t>
    </rPh>
    <rPh sb="5" eb="7">
      <t>キョウイン</t>
    </rPh>
    <rPh sb="8" eb="10">
      <t>ネンレイ</t>
    </rPh>
    <rPh sb="10" eb="11">
      <t>ベツ</t>
    </rPh>
    <rPh sb="11" eb="13">
      <t>ニンズウ</t>
    </rPh>
    <phoneticPr fontId="3"/>
  </si>
  <si>
    <t>全体（男）</t>
    <rPh sb="0" eb="2">
      <t>ゼンタイ</t>
    </rPh>
    <rPh sb="3" eb="4">
      <t>オトコ</t>
    </rPh>
    <phoneticPr fontId="3"/>
  </si>
  <si>
    <t>全体（女）</t>
    <rPh sb="0" eb="2">
      <t>ゼンタイ</t>
    </rPh>
    <rPh sb="3" eb="4">
      <t>オンナ</t>
    </rPh>
    <phoneticPr fontId="3"/>
  </si>
  <si>
    <t>看護教員（男）</t>
    <rPh sb="0" eb="2">
      <t>カンゴ</t>
    </rPh>
    <rPh sb="2" eb="4">
      <t>キョウイン</t>
    </rPh>
    <rPh sb="5" eb="6">
      <t>オトコ</t>
    </rPh>
    <phoneticPr fontId="3"/>
  </si>
  <si>
    <t>看護教員（女）</t>
    <rPh sb="0" eb="2">
      <t>カンゴ</t>
    </rPh>
    <rPh sb="2" eb="4">
      <t>キョウイン</t>
    </rPh>
    <rPh sb="5" eb="6">
      <t>オンナ</t>
    </rPh>
    <phoneticPr fontId="3"/>
  </si>
  <si>
    <t>看護教員（計）</t>
    <rPh sb="0" eb="2">
      <t>カンゴ</t>
    </rPh>
    <rPh sb="2" eb="4">
      <t>キョウイン</t>
    </rPh>
    <rPh sb="5" eb="6">
      <t>ケイ</t>
    </rPh>
    <phoneticPr fontId="3"/>
  </si>
  <si>
    <t>全体（計）</t>
    <rPh sb="0" eb="2">
      <t>ゼンタイ</t>
    </rPh>
    <rPh sb="3" eb="4">
      <t>ケイ</t>
    </rPh>
    <phoneticPr fontId="3"/>
  </si>
  <si>
    <t>全体　大学院専任（計）</t>
    <rPh sb="0" eb="1">
      <t>ゼン</t>
    </rPh>
    <rPh sb="1" eb="2">
      <t>タイ</t>
    </rPh>
    <rPh sb="3" eb="5">
      <t>ダイガク</t>
    </rPh>
    <rPh sb="5" eb="6">
      <t>イン</t>
    </rPh>
    <rPh sb="6" eb="8">
      <t>センニン</t>
    </rPh>
    <rPh sb="9" eb="10">
      <t>ケイ</t>
    </rPh>
    <phoneticPr fontId="3"/>
  </si>
  <si>
    <t>全体　大学院専任（男）</t>
    <rPh sb="3" eb="5">
      <t>ダイガク</t>
    </rPh>
    <rPh sb="5" eb="6">
      <t>イン</t>
    </rPh>
    <rPh sb="6" eb="8">
      <t>センニン</t>
    </rPh>
    <rPh sb="9" eb="10">
      <t>オトコ</t>
    </rPh>
    <phoneticPr fontId="3"/>
  </si>
  <si>
    <t>全体　大学院専任（女）</t>
    <rPh sb="3" eb="5">
      <t>ダイガク</t>
    </rPh>
    <rPh sb="5" eb="6">
      <t>イン</t>
    </rPh>
    <rPh sb="6" eb="8">
      <t>センニン</t>
    </rPh>
    <rPh sb="9" eb="10">
      <t>オンナ</t>
    </rPh>
    <phoneticPr fontId="3"/>
  </si>
  <si>
    <t>看護教員　大学院専任（女）</t>
    <rPh sb="0" eb="2">
      <t>カンゴ</t>
    </rPh>
    <rPh sb="2" eb="4">
      <t>キョウイン</t>
    </rPh>
    <rPh sb="11" eb="12">
      <t>オンナ</t>
    </rPh>
    <phoneticPr fontId="3"/>
  </si>
  <si>
    <t>看護教員　大学院専任（計）</t>
    <rPh sb="0" eb="2">
      <t>カンゴ</t>
    </rPh>
    <rPh sb="2" eb="4">
      <t>キョウイン</t>
    </rPh>
    <rPh sb="11" eb="12">
      <t>ケイ</t>
    </rPh>
    <phoneticPr fontId="3"/>
  </si>
  <si>
    <t>看護教員　大学院専任（男）</t>
    <rPh sb="0" eb="2">
      <t>カンゴ</t>
    </rPh>
    <rPh sb="2" eb="4">
      <t>キョウイン</t>
    </rPh>
    <rPh sb="11" eb="12">
      <t>オトコ</t>
    </rPh>
    <phoneticPr fontId="3"/>
  </si>
  <si>
    <t>それ以外（男）</t>
    <rPh sb="2" eb="4">
      <t>イガイ</t>
    </rPh>
    <rPh sb="5" eb="6">
      <t>オトコ</t>
    </rPh>
    <phoneticPr fontId="3"/>
  </si>
  <si>
    <t>それ以外（女）</t>
    <rPh sb="2" eb="4">
      <t>イガイ</t>
    </rPh>
    <rPh sb="5" eb="6">
      <t>オンナ</t>
    </rPh>
    <phoneticPr fontId="3"/>
  </si>
  <si>
    <t>それ以外（計）</t>
    <rPh sb="2" eb="4">
      <t>イガイ</t>
    </rPh>
    <rPh sb="5" eb="6">
      <t>ケイ</t>
    </rPh>
    <phoneticPr fontId="3"/>
  </si>
  <si>
    <t>Ｑ12－① 合計</t>
    <rPh sb="6" eb="8">
      <t>ゴウケイ</t>
    </rPh>
    <phoneticPr fontId="3"/>
  </si>
  <si>
    <t xml:space="preserve"> 上記以外のコース ※３</t>
    <phoneticPr fontId="3"/>
  </si>
  <si>
    <t>内　訳　※４</t>
    <rPh sb="0" eb="1">
      <t>ウチ</t>
    </rPh>
    <rPh sb="2" eb="3">
      <t>ヤク</t>
    </rPh>
    <phoneticPr fontId="3"/>
  </si>
  <si>
    <t xml:space="preserve"> 研究コース ※１</t>
    <phoneticPr fontId="3"/>
  </si>
  <si>
    <t xml:space="preserve"> 専門看護師課程（CNS） ※２</t>
    <phoneticPr fontId="3"/>
  </si>
  <si>
    <t xml:space="preserve"> 上記以外のコース ※３</t>
    <phoneticPr fontId="3"/>
  </si>
  <si>
    <t xml:space="preserve"> 博士後期課程修了 ※４</t>
    <rPh sb="7" eb="9">
      <t>シュウリョウ</t>
    </rPh>
    <phoneticPr fontId="3"/>
  </si>
  <si>
    <t xml:space="preserve"> 一般市民向け公開講座</t>
    <phoneticPr fontId="3"/>
  </si>
  <si>
    <t xml:space="preserve"> 看護職者等の専門職向け講座</t>
    <phoneticPr fontId="3"/>
  </si>
  <si>
    <t xml:space="preserve"> その他</t>
    <rPh sb="3" eb="4">
      <t>タ</t>
    </rPh>
    <phoneticPr fontId="3"/>
  </si>
  <si>
    <t>有</t>
    <rPh sb="0" eb="1">
      <t>ア</t>
    </rPh>
    <phoneticPr fontId="3"/>
  </si>
  <si>
    <t>無</t>
    <rPh sb="0" eb="1">
      <t>ナ</t>
    </rPh>
    <phoneticPr fontId="3"/>
  </si>
  <si>
    <t>（必ず回答してください。）</t>
    <phoneticPr fontId="3"/>
  </si>
  <si>
    <t xml:space="preserve"> Ｆ．貴校（大学全体）では利益相反に関する個人の金銭的情報について、教職員に報告義務（学内での開示制度）が
　　 ありますか。〔１つだけ○〕</t>
    <phoneticPr fontId="3"/>
  </si>
  <si>
    <t xml:space="preserve"> Ｂ．保健師教育課程の１学年の定員数についてご記入ください。〔各数値回答〕</t>
    <rPh sb="12" eb="14">
      <t>ガクネン</t>
    </rPh>
    <rPh sb="15" eb="17">
      <t>テイイン</t>
    </rPh>
    <rPh sb="17" eb="18">
      <t>スウ</t>
    </rPh>
    <rPh sb="31" eb="32">
      <t>カク</t>
    </rPh>
    <rPh sb="32" eb="34">
      <t>スウチ</t>
    </rPh>
    <rPh sb="34" eb="36">
      <t>カイトウ</t>
    </rPh>
    <phoneticPr fontId="3"/>
  </si>
  <si>
    <t xml:space="preserve"> Ｅ．助産師教育課程の１学年の定員数についてご記入ください。〔各数値回答〕</t>
    <rPh sb="12" eb="14">
      <t>ガクネン</t>
    </rPh>
    <rPh sb="15" eb="17">
      <t>テイイン</t>
    </rPh>
    <rPh sb="17" eb="18">
      <t>スウ</t>
    </rPh>
    <rPh sb="31" eb="32">
      <t>カク</t>
    </rPh>
    <rPh sb="32" eb="34">
      <t>スウチ</t>
    </rPh>
    <rPh sb="34" eb="36">
      <t>カイトウ</t>
    </rPh>
    <phoneticPr fontId="3"/>
  </si>
  <si>
    <t>雇用人数</t>
    <rPh sb="0" eb="2">
      <t>コヨウ</t>
    </rPh>
    <rPh sb="2" eb="4">
      <t>ニンズウ</t>
    </rPh>
    <phoneticPr fontId="3"/>
  </si>
  <si>
    <t xml:space="preserve"> 実習担当者実数 ※</t>
    <phoneticPr fontId="3"/>
  </si>
  <si>
    <t>補助が有る場合、補助の条件（上限額等）の具体的内容を下記にご記入ください。</t>
    <phoneticPr fontId="3"/>
  </si>
  <si>
    <t>補助が有る場合、補助の条件（上限額等）の具体的内容を下記にご記入ください。</t>
    <phoneticPr fontId="3"/>
  </si>
  <si>
    <t>※「その他」の具体的内容を下記にご記入ください。</t>
    <rPh sb="7" eb="10">
      <t>グタイテキ</t>
    </rPh>
    <rPh sb="10" eb="12">
      <t>ナイヨウ</t>
    </rPh>
    <rPh sb="13" eb="15">
      <t>カキ</t>
    </rPh>
    <rPh sb="17" eb="19">
      <t>キニュウ</t>
    </rPh>
    <phoneticPr fontId="3"/>
  </si>
  <si>
    <r>
      <t>看護教員の
未充足数</t>
    </r>
    <r>
      <rPr>
        <sz val="8"/>
        <rFont val="HGPｺﾞｼｯｸM"/>
        <family val="3"/>
        <charset val="128"/>
      </rPr>
      <t>を
ご回答ください</t>
    </r>
    <phoneticPr fontId="3"/>
  </si>
  <si>
    <t>※「その他の課題」の具体的内容を下記にご記入ください。</t>
    <rPh sb="10" eb="13">
      <t>グタイテキ</t>
    </rPh>
    <rPh sb="13" eb="15">
      <t>ナイヨウ</t>
    </rPh>
    <rPh sb="16" eb="18">
      <t>カキ</t>
    </rPh>
    <rPh sb="20" eb="22">
      <t>キニュウ</t>
    </rPh>
    <phoneticPr fontId="3"/>
  </si>
  <si>
    <t>それ以外　大学院専任（男）</t>
    <rPh sb="2" eb="4">
      <t>イガイ</t>
    </rPh>
    <phoneticPr fontId="3"/>
  </si>
  <si>
    <t>それ以外　大学院専任（女）</t>
    <rPh sb="2" eb="4">
      <t>イガイ</t>
    </rPh>
    <rPh sb="11" eb="12">
      <t>オンナ</t>
    </rPh>
    <phoneticPr fontId="3"/>
  </si>
  <si>
    <t>それ以外　大学院専任（計）</t>
    <rPh sb="2" eb="4">
      <t>イガイ</t>
    </rPh>
    <rPh sb="11" eb="12">
      <t>ケイ</t>
    </rPh>
    <phoneticPr fontId="3"/>
  </si>
  <si>
    <t>Ｑ12－② 教授</t>
    <rPh sb="6" eb="8">
      <t>キョウジュ</t>
    </rPh>
    <phoneticPr fontId="3"/>
  </si>
  <si>
    <t>Ｑ12－③ 准教授</t>
    <rPh sb="6" eb="9">
      <t>ジュンキョウジュ</t>
    </rPh>
    <phoneticPr fontId="3"/>
  </si>
  <si>
    <t>Ｑ12－④ 講師</t>
    <rPh sb="6" eb="8">
      <t>コウシ</t>
    </rPh>
    <phoneticPr fontId="3"/>
  </si>
  <si>
    <t>Ｑ12－⑤ 助教</t>
    <rPh sb="6" eb="8">
      <t>ジョキョウ</t>
    </rPh>
    <phoneticPr fontId="3"/>
  </si>
  <si>
    <t>Ｑ12－⑥ 助手</t>
    <rPh sb="6" eb="8">
      <t>ジョシュ</t>
    </rPh>
    <phoneticPr fontId="3"/>
  </si>
  <si>
    <t>Ｑ12－⑦ その他</t>
    <rPh sb="8" eb="9">
      <t>タ</t>
    </rPh>
    <phoneticPr fontId="3"/>
  </si>
  <si>
    <t>人</t>
  </si>
  <si>
    <t>人</t>
    <phoneticPr fontId="3"/>
  </si>
  <si>
    <t>　　ご協力いただきありがとうございました。
　　こちらのファイルを保存のうえ、ご提出いただきますよう、お願いいたします。</t>
    <rPh sb="3" eb="5">
      <t>キョウリョク</t>
    </rPh>
    <rPh sb="33" eb="35">
      <t>ホゾン</t>
    </rPh>
    <rPh sb="40" eb="42">
      <t>テイシュツ</t>
    </rPh>
    <rPh sb="52" eb="53">
      <t>ネガ</t>
    </rPh>
    <phoneticPr fontId="3"/>
  </si>
  <si>
    <t>会員コード</t>
    <rPh sb="0" eb="2">
      <t>カイイン</t>
    </rPh>
    <phoneticPr fontId="3"/>
  </si>
  <si>
    <r>
      <t xml:space="preserve"> JANPU会員コードを入力してください。</t>
    </r>
    <r>
      <rPr>
        <u/>
        <sz val="10"/>
        <color indexed="9"/>
        <rFont val="HGｺﾞｼｯｸM"/>
        <family val="3"/>
        <charset val="128"/>
      </rPr>
      <t>※「大学名」と「設置主体」は、自動で表示されます。</t>
    </r>
    <rPh sb="6" eb="8">
      <t>カイイン</t>
    </rPh>
    <rPh sb="12" eb="14">
      <t>ニュウリョク</t>
    </rPh>
    <rPh sb="23" eb="26">
      <t>ダイガクメイ</t>
    </rPh>
    <rPh sb="29" eb="31">
      <t>セッチ</t>
    </rPh>
    <rPh sb="31" eb="33">
      <t>シュタイ</t>
    </rPh>
    <rPh sb="36" eb="38">
      <t>ジドウ</t>
    </rPh>
    <rPh sb="39" eb="41">
      <t>ヒョウジ</t>
    </rPh>
    <phoneticPr fontId="3"/>
  </si>
  <si>
    <t>JANPU
会員コード</t>
    <rPh sb="6" eb="8">
      <t>カイイン</t>
    </rPh>
    <phoneticPr fontId="3"/>
  </si>
  <si>
    <t xml:space="preserve"> 実習施設数</t>
    <phoneticPr fontId="3"/>
  </si>
  <si>
    <t>その他</t>
    <phoneticPr fontId="3"/>
  </si>
  <si>
    <t xml:space="preserve"> 実習担当者実数 ※１</t>
    <phoneticPr fontId="3"/>
  </si>
  <si>
    <t>非常勤教員</t>
    <phoneticPr fontId="3"/>
  </si>
  <si>
    <t>実習補助員</t>
    <phoneticPr fontId="3"/>
  </si>
  <si>
    <t xml:space="preserve"> 勤務総日数 ※２</t>
    <phoneticPr fontId="3"/>
  </si>
  <si>
    <t>最低額</t>
    <phoneticPr fontId="3"/>
  </si>
  <si>
    <t>博士前期課程
（修士） TA</t>
    <phoneticPr fontId="3"/>
  </si>
  <si>
    <t>４．ない</t>
    <phoneticPr fontId="31"/>
  </si>
  <si>
    <t>内、大学院専任数</t>
    <rPh sb="0" eb="1">
      <t>ウチ</t>
    </rPh>
    <rPh sb="2" eb="5">
      <t>ダイガクイン</t>
    </rPh>
    <rPh sb="5" eb="7">
      <t>センニン</t>
    </rPh>
    <rPh sb="7" eb="8">
      <t>スウ</t>
    </rPh>
    <phoneticPr fontId="3"/>
  </si>
  <si>
    <t>助産師専攻科・別科</t>
    <rPh sb="7" eb="8">
      <t>ベツ</t>
    </rPh>
    <rPh sb="8" eb="9">
      <t>カ</t>
    </rPh>
    <phoneticPr fontId="3"/>
  </si>
  <si>
    <t xml:space="preserve"> 博士後期課程院生</t>
    <phoneticPr fontId="3"/>
  </si>
  <si>
    <t>保健師課程(専攻科、専修学校等)</t>
    <rPh sb="0" eb="2">
      <t>ホケン</t>
    </rPh>
    <phoneticPr fontId="3"/>
  </si>
  <si>
    <t>Ｑ25－Ｂで「１．実施している」と回答された方にお聞きします</t>
    <rPh sb="9" eb="11">
      <t>ジッシ</t>
    </rPh>
    <rPh sb="17" eb="19">
      <t>カイトウ</t>
    </rPh>
    <rPh sb="22" eb="23">
      <t>カタ</t>
    </rPh>
    <rPh sb="25" eb="26">
      <t>キ</t>
    </rPh>
    <phoneticPr fontId="3"/>
  </si>
  <si>
    <t>１．AO入学予定者</t>
    <phoneticPr fontId="3"/>
  </si>
  <si>
    <t>２．推薦入学予定者</t>
    <phoneticPr fontId="3"/>
  </si>
  <si>
    <t>３．全入学予定者</t>
    <phoneticPr fontId="3"/>
  </si>
  <si>
    <t xml:space="preserve"> Ｄ．学習形態についてお答えください。〔いくつでも○〕</t>
    <phoneticPr fontId="3"/>
  </si>
  <si>
    <t>３．課題・レポート提出</t>
    <phoneticPr fontId="3"/>
  </si>
  <si>
    <t>２．外部に委託</t>
    <rPh sb="2" eb="4">
      <t>ガイブ</t>
    </rPh>
    <rPh sb="5" eb="7">
      <t>イタク</t>
    </rPh>
    <phoneticPr fontId="3"/>
  </si>
  <si>
    <t>３．大学と外部委託の両方</t>
    <rPh sb="2" eb="4">
      <t>ダイガク</t>
    </rPh>
    <rPh sb="5" eb="7">
      <t>ガイブ</t>
    </rPh>
    <rPh sb="7" eb="9">
      <t>イタク</t>
    </rPh>
    <rPh sb="10" eb="12">
      <t>リョウホウ</t>
    </rPh>
    <phoneticPr fontId="3"/>
  </si>
  <si>
    <t xml:space="preserve"> Ｆ．費用負担についてお答えください。〔１つだけ○〕</t>
    <phoneticPr fontId="3"/>
  </si>
  <si>
    <t xml:space="preserve"> Ｅ．実施体制についてお答えください。〔１つだけ○〕</t>
    <phoneticPr fontId="3"/>
  </si>
  <si>
    <t>１．全額大学負担</t>
    <rPh sb="2" eb="4">
      <t>ゼンガク</t>
    </rPh>
    <rPh sb="4" eb="6">
      <t>ダイガク</t>
    </rPh>
    <rPh sb="6" eb="8">
      <t>フタン</t>
    </rPh>
    <phoneticPr fontId="3"/>
  </si>
  <si>
    <t>２．全額自己負担</t>
    <rPh sb="2" eb="4">
      <t>ゼンガク</t>
    </rPh>
    <rPh sb="4" eb="6">
      <t>ジコ</t>
    </rPh>
    <rPh sb="6" eb="8">
      <t>フタン</t>
    </rPh>
    <phoneticPr fontId="3"/>
  </si>
  <si>
    <t>３．一部大学／一部自己負担</t>
    <rPh sb="2" eb="4">
      <t>イチブ</t>
    </rPh>
    <rPh sb="4" eb="6">
      <t>ダイガク</t>
    </rPh>
    <rPh sb="7" eb="9">
      <t>イチブ</t>
    </rPh>
    <rPh sb="9" eb="11">
      <t>ジコ</t>
    </rPh>
    <rPh sb="11" eb="13">
      <t>フタン</t>
    </rPh>
    <phoneticPr fontId="3"/>
  </si>
  <si>
    <t>※大学入学前教育とは、学習意欲を継続する観点から入学試験の合格者に対して行う教育を指す。</t>
    <rPh sb="38" eb="40">
      <t>キョウイク</t>
    </rPh>
    <phoneticPr fontId="3"/>
  </si>
  <si>
    <t>１．大学が単独で実施</t>
    <rPh sb="2" eb="4">
      <t>ダイガク</t>
    </rPh>
    <rPh sb="5" eb="7">
      <t>タンドク</t>
    </rPh>
    <rPh sb="8" eb="10">
      <t>ジッシ</t>
    </rPh>
    <phoneticPr fontId="3"/>
  </si>
  <si>
    <t>４．高校と大学が連携して実施</t>
    <rPh sb="2" eb="4">
      <t>コウコウ</t>
    </rPh>
    <rPh sb="5" eb="7">
      <t>ダイガク</t>
    </rPh>
    <rPh sb="8" eb="10">
      <t>レンケイ</t>
    </rPh>
    <rPh sb="12" eb="14">
      <t>ジッシ</t>
    </rPh>
    <phoneticPr fontId="3"/>
  </si>
  <si>
    <t>４．看護系大学学部・学科、大学院の入学状況</t>
    <rPh sb="17" eb="19">
      <t>ニュウガク</t>
    </rPh>
    <rPh sb="19" eb="21">
      <t>ジョウキョウ</t>
    </rPh>
    <phoneticPr fontId="3"/>
  </si>
  <si>
    <t xml:space="preserve"> 研究コース ※１</t>
    <phoneticPr fontId="3"/>
  </si>
  <si>
    <t xml:space="preserve"> 専門看護師課程（CNS） ※２</t>
    <phoneticPr fontId="3"/>
  </si>
  <si>
    <t>５．看護系大学・大学院の卒業生・修了生の状況</t>
    <rPh sb="12" eb="15">
      <t>ソツギョウセイ</t>
    </rPh>
    <rPh sb="16" eb="18">
      <t>シュウリョウ</t>
    </rPh>
    <rPh sb="18" eb="19">
      <t>ナマ</t>
    </rPh>
    <rPh sb="20" eb="22">
      <t>ジョウキョウ</t>
    </rPh>
    <phoneticPr fontId="3"/>
  </si>
  <si>
    <t>７．教員の研究活動および社会貢献について</t>
    <rPh sb="12" eb="14">
      <t>シャカイ</t>
    </rPh>
    <rPh sb="14" eb="16">
      <t>コウケン</t>
    </rPh>
    <phoneticPr fontId="3"/>
  </si>
  <si>
    <t>８．ＦＤ・ＳＤの状況について</t>
    <rPh sb="8" eb="10">
      <t>ジョウキョウ</t>
    </rPh>
    <phoneticPr fontId="3"/>
  </si>
  <si>
    <t>９．教員および学生の評価について</t>
    <phoneticPr fontId="3"/>
  </si>
  <si>
    <t xml:space="preserve"> Ａ．看護系の学部・学科、大学院の国際交流協定校・施設（姉妹校を含む）がありますか。〔１つだけ○〕</t>
    <phoneticPr fontId="3"/>
  </si>
  <si>
    <t xml:space="preserve"> Ｂ．看護系の学部・学科、大学院の国際交流協定校・施設の学校数（施設数）を国別にお教えください。</t>
    <rPh sb="28" eb="30">
      <t>ガッコウ</t>
    </rPh>
    <rPh sb="30" eb="31">
      <t>スウ</t>
    </rPh>
    <rPh sb="32" eb="34">
      <t>シセツ</t>
    </rPh>
    <rPh sb="34" eb="35">
      <t>スウ</t>
    </rPh>
    <rPh sb="37" eb="39">
      <t>クニベツ</t>
    </rPh>
    <rPh sb="41" eb="42">
      <t>オシ</t>
    </rPh>
    <phoneticPr fontId="3"/>
  </si>
  <si>
    <r>
      <t xml:space="preserve"> Ｈ．海外からの学生・教員の受け入れ、海外への学生・教員の派遣における</t>
    </r>
    <r>
      <rPr>
        <u/>
        <sz val="11"/>
        <color indexed="9"/>
        <rFont val="HGPｺﾞｼｯｸM"/>
        <family val="3"/>
        <charset val="128"/>
      </rPr>
      <t>大学独自の経済的支援※</t>
    </r>
    <r>
      <rPr>
        <sz val="11"/>
        <color indexed="9"/>
        <rFont val="HGPｺﾞｼｯｸM"/>
        <family val="3"/>
        <charset val="128"/>
      </rPr>
      <t>の有無とその内容を教え
　　 てください。</t>
    </r>
    <phoneticPr fontId="3"/>
  </si>
  <si>
    <t>４．いずれもない</t>
    <phoneticPr fontId="3"/>
  </si>
  <si>
    <t>１．実施している</t>
    <phoneticPr fontId="3"/>
  </si>
  <si>
    <t>２．実施していない</t>
    <phoneticPr fontId="3"/>
  </si>
  <si>
    <t>３．今後の実施を検討中</t>
    <phoneticPr fontId="3"/>
  </si>
  <si>
    <t>５．その他</t>
    <phoneticPr fontId="3"/>
  </si>
  <si>
    <t xml:space="preserve"> Ｃ．大学入学前教育の対象者についてお答えください。〔いくつでも○〕</t>
    <phoneticPr fontId="3"/>
  </si>
  <si>
    <t xml:space="preserve"> Ａ．施設で実施されている新人看護師研修や臨床実習指導者研修などを、組織として支援していますか。〔１つだけ○〕</t>
    <phoneticPr fontId="3"/>
  </si>
  <si>
    <t>Ｑ26－Ａで「１．支援している」と回答された方にお聞きします</t>
    <rPh sb="17" eb="19">
      <t>カイトウ</t>
    </rPh>
    <rPh sb="22" eb="23">
      <t>カタ</t>
    </rPh>
    <rPh sb="25" eb="26">
      <t>キ</t>
    </rPh>
    <phoneticPr fontId="3"/>
  </si>
  <si>
    <t>Ｑ26－Ｃで「１．ある」と回答された方にお聞きします</t>
    <rPh sb="13" eb="15">
      <t>カイトウ</t>
    </rPh>
    <rPh sb="18" eb="19">
      <t>カタ</t>
    </rPh>
    <rPh sb="21" eb="22">
      <t>キ</t>
    </rPh>
    <phoneticPr fontId="3"/>
  </si>
  <si>
    <t>Ｑ26－Ｅで「１．ある」と回答された方にお聞きします</t>
    <rPh sb="13" eb="15">
      <t>カイトウ</t>
    </rPh>
    <rPh sb="18" eb="19">
      <t>カタ</t>
    </rPh>
    <rPh sb="21" eb="22">
      <t>キ</t>
    </rPh>
    <phoneticPr fontId="3"/>
  </si>
  <si>
    <t>Ｑ26－Ｇで「１．導入している」と回答された方にお聞きします</t>
    <rPh sb="9" eb="11">
      <t>ドウニュウ</t>
    </rPh>
    <rPh sb="17" eb="19">
      <t>カイトウ</t>
    </rPh>
    <rPh sb="22" eb="23">
      <t>カタ</t>
    </rPh>
    <rPh sb="25" eb="26">
      <t>キ</t>
    </rPh>
    <phoneticPr fontId="3"/>
  </si>
  <si>
    <r>
      <t xml:space="preserve"> Ｃ．</t>
    </r>
    <r>
      <rPr>
        <u/>
        <sz val="11"/>
        <color indexed="9"/>
        <rFont val="HGPｺﾞｼｯｸM"/>
        <family val="3"/>
        <charset val="128"/>
      </rPr>
      <t>看護学実習</t>
    </r>
    <r>
      <rPr>
        <sz val="11"/>
        <color indexed="9"/>
        <rFont val="HGPｺﾞｼｯｸM"/>
        <family val="3"/>
        <charset val="128"/>
      </rPr>
      <t>に対する学生への補助金の有無とその条件についてご記入ください。</t>
    </r>
    <rPh sb="18" eb="19">
      <t>キン</t>
    </rPh>
    <phoneticPr fontId="3"/>
  </si>
  <si>
    <r>
      <t xml:space="preserve"> Ｆ．</t>
    </r>
    <r>
      <rPr>
        <u/>
        <sz val="11"/>
        <color indexed="9"/>
        <rFont val="HGPｺﾞｼｯｸM"/>
        <family val="3"/>
        <charset val="128"/>
      </rPr>
      <t>在宅看護学実習</t>
    </r>
    <r>
      <rPr>
        <sz val="11"/>
        <color indexed="9"/>
        <rFont val="HGPｺﾞｼｯｸM"/>
        <family val="3"/>
        <charset val="128"/>
      </rPr>
      <t>に対する学生への補助金の有無とその条件についてご記入ください。</t>
    </r>
    <phoneticPr fontId="3"/>
  </si>
  <si>
    <t>四日市看護医療大学看護医療学部看護学科</t>
  </si>
  <si>
    <t>医療創生大学国際看護学部看護学科</t>
  </si>
  <si>
    <t>東都大学沼津ヒューマンケア学部看護学科</t>
  </si>
  <si>
    <t>Ｑ４全体 ①合計</t>
    <rPh sb="3" eb="4">
      <t>タイ</t>
    </rPh>
    <rPh sb="6" eb="8">
      <t>ゴウケイ</t>
    </rPh>
    <phoneticPr fontId="3"/>
  </si>
  <si>
    <t>Ｑ４全体 ②教授</t>
    <rPh sb="6" eb="8">
      <t>キョウジュ</t>
    </rPh>
    <phoneticPr fontId="3"/>
  </si>
  <si>
    <t>Ｑ４全体 ③准教授</t>
    <rPh sb="6" eb="9">
      <t>ジュンキョウジュ</t>
    </rPh>
    <phoneticPr fontId="3"/>
  </si>
  <si>
    <t>Ｑ４全体 ④講師</t>
    <rPh sb="6" eb="8">
      <t>コウシ</t>
    </rPh>
    <phoneticPr fontId="3"/>
  </si>
  <si>
    <t>Ｑ４全体 ⑤助教</t>
    <rPh sb="6" eb="8">
      <t>ジョキョウ</t>
    </rPh>
    <phoneticPr fontId="3"/>
  </si>
  <si>
    <t>Ｑ４全体 ⑥助手</t>
    <rPh sb="6" eb="8">
      <t>ジョシュ</t>
    </rPh>
    <phoneticPr fontId="3"/>
  </si>
  <si>
    <t>Ｑ４全体 ⑦その他</t>
    <rPh sb="8" eb="9">
      <t>タ</t>
    </rPh>
    <phoneticPr fontId="3"/>
  </si>
  <si>
    <t>Q4全体 ⑧未充足</t>
    <rPh sb="2" eb="3">
      <t>ゼン</t>
    </rPh>
    <rPh sb="3" eb="4">
      <t>タイ</t>
    </rPh>
    <rPh sb="6" eb="9">
      <t>ミジュウソク</t>
    </rPh>
    <phoneticPr fontId="3"/>
  </si>
  <si>
    <t>Ｑ４看護教員 ①合計</t>
    <rPh sb="8" eb="10">
      <t>ゴウケイ</t>
    </rPh>
    <phoneticPr fontId="3"/>
  </si>
  <si>
    <t>Ｑ４看護教員 ②教授</t>
    <rPh sb="8" eb="10">
      <t>キョウジュ</t>
    </rPh>
    <phoneticPr fontId="3"/>
  </si>
  <si>
    <t>Ｑ４看護教員 ③准教授</t>
    <rPh sb="8" eb="11">
      <t>ジュンキョウジュ</t>
    </rPh>
    <phoneticPr fontId="3"/>
  </si>
  <si>
    <t>Ｑ４看護教員 ④講師</t>
    <rPh sb="8" eb="10">
      <t>コウシ</t>
    </rPh>
    <phoneticPr fontId="3"/>
  </si>
  <si>
    <t>Ｑ４看護教員 ⑤助教</t>
    <rPh sb="8" eb="10">
      <t>ジョキョウ</t>
    </rPh>
    <phoneticPr fontId="3"/>
  </si>
  <si>
    <t>Ｑ４看護教員 ⑥助手</t>
    <rPh sb="8" eb="10">
      <t>ジョシュ</t>
    </rPh>
    <phoneticPr fontId="3"/>
  </si>
  <si>
    <t>Ｑ４看護教員 ⑦その他</t>
    <rPh sb="10" eb="11">
      <t>タ</t>
    </rPh>
    <phoneticPr fontId="3"/>
  </si>
  <si>
    <t>Q4看護教員 ⑧未充足</t>
    <rPh sb="8" eb="11">
      <t>ミジュウソク</t>
    </rPh>
    <phoneticPr fontId="3"/>
  </si>
  <si>
    <t>★計</t>
    <rPh sb="1" eb="2">
      <t>ケイ</t>
    </rPh>
    <phoneticPr fontId="3"/>
  </si>
  <si>
    <t>Ｑ４それ以外 ①合計</t>
    <rPh sb="8" eb="10">
      <t>ゴウケイ</t>
    </rPh>
    <phoneticPr fontId="3"/>
  </si>
  <si>
    <t>Ｑ４それ以外 ②教授</t>
    <rPh sb="8" eb="10">
      <t>キョウジュ</t>
    </rPh>
    <phoneticPr fontId="3"/>
  </si>
  <si>
    <t>Ｑ４それ以外 ③准教授</t>
    <rPh sb="8" eb="11">
      <t>ジュンキョウジュ</t>
    </rPh>
    <phoneticPr fontId="3"/>
  </si>
  <si>
    <t>Ｑ４それ以外 ④講師</t>
    <rPh sb="8" eb="10">
      <t>コウシ</t>
    </rPh>
    <phoneticPr fontId="3"/>
  </si>
  <si>
    <t>Ｑ４それ以外 ⑤助教</t>
    <rPh sb="8" eb="10">
      <t>ジョキョウ</t>
    </rPh>
    <phoneticPr fontId="3"/>
  </si>
  <si>
    <t>Ｑ４それ以外 ⑥助手</t>
    <rPh sb="8" eb="10">
      <t>ジョシュ</t>
    </rPh>
    <phoneticPr fontId="3"/>
  </si>
  <si>
    <t>Ｑ４それ以外 ⑦その他</t>
    <rPh sb="10" eb="11">
      <t>タ</t>
    </rPh>
    <phoneticPr fontId="3"/>
  </si>
  <si>
    <t>Q4それ以外 ⑧未充足</t>
    <rPh sb="8" eb="11">
      <t>ミジュウソク</t>
    </rPh>
    <phoneticPr fontId="3"/>
  </si>
  <si>
    <t>③30～39歳</t>
    <phoneticPr fontId="3"/>
  </si>
  <si>
    <t>④40～49歳</t>
    <phoneticPr fontId="3"/>
  </si>
  <si>
    <t>⑤50～59歳</t>
    <phoneticPr fontId="3"/>
  </si>
  <si>
    <t>⑥60～69歳</t>
    <phoneticPr fontId="3"/>
  </si>
  <si>
    <t>⑦70歳以上</t>
    <rPh sb="3" eb="4">
      <t>サイ</t>
    </rPh>
    <rPh sb="4" eb="6">
      <t>イジョウ</t>
    </rPh>
    <phoneticPr fontId="3"/>
  </si>
  <si>
    <t>★看護教員計</t>
    <rPh sb="1" eb="3">
      <t>カンゴ</t>
    </rPh>
    <rPh sb="3" eb="5">
      <t>キョウイン</t>
    </rPh>
    <rPh sb="5" eb="6">
      <t>ケイ</t>
    </rPh>
    <phoneticPr fontId="3"/>
  </si>
  <si>
    <t>①★合計</t>
    <rPh sb="2" eb="4">
      <t>ゴウケイ</t>
    </rPh>
    <phoneticPr fontId="3"/>
  </si>
  <si>
    <t>Ｑ６ ①合計</t>
    <rPh sb="4" eb="6">
      <t>ゴウケイ</t>
    </rPh>
    <phoneticPr fontId="3"/>
  </si>
  <si>
    <t>Ｑ６ ②学士</t>
    <rPh sb="4" eb="6">
      <t>ガクシ</t>
    </rPh>
    <phoneticPr fontId="3"/>
  </si>
  <si>
    <t>Ｑ６ ③修士</t>
    <rPh sb="4" eb="6">
      <t>シュウシ</t>
    </rPh>
    <phoneticPr fontId="3"/>
  </si>
  <si>
    <t>Ｑ６　④博士</t>
    <rPh sb="4" eb="6">
      <t>ハクシ</t>
    </rPh>
    <phoneticPr fontId="3"/>
  </si>
  <si>
    <t>Ｑ13 ①合計</t>
    <rPh sb="5" eb="7">
      <t>ゴウケイ</t>
    </rPh>
    <phoneticPr fontId="3"/>
  </si>
  <si>
    <t>Ｑ13 ②男</t>
    <rPh sb="5" eb="6">
      <t>オトコ</t>
    </rPh>
    <phoneticPr fontId="3"/>
  </si>
  <si>
    <t>Ｑ13 ③女</t>
    <rPh sb="5" eb="6">
      <t>オンナ</t>
    </rPh>
    <phoneticPr fontId="3"/>
  </si>
  <si>
    <t>Ｑ14 ①入学定員</t>
    <rPh sb="5" eb="7">
      <t>ニュウガク</t>
    </rPh>
    <rPh sb="7" eb="9">
      <t>テイイン</t>
    </rPh>
    <phoneticPr fontId="3"/>
  </si>
  <si>
    <t>Ｑ14 ②志願者数 計</t>
    <rPh sb="5" eb="8">
      <t>シガンシャ</t>
    </rPh>
    <rPh sb="8" eb="9">
      <t>スウ</t>
    </rPh>
    <rPh sb="10" eb="11">
      <t>ケイ</t>
    </rPh>
    <phoneticPr fontId="3"/>
  </si>
  <si>
    <t>Ｑ14 ③志願者数 男</t>
    <rPh sb="5" eb="8">
      <t>シガンシャ</t>
    </rPh>
    <rPh sb="8" eb="9">
      <t>スウ</t>
    </rPh>
    <rPh sb="10" eb="11">
      <t>オトコ</t>
    </rPh>
    <phoneticPr fontId="3"/>
  </si>
  <si>
    <t>博士後期課程院生</t>
  </si>
  <si>
    <t>Ｑ14 ④志願者数 女</t>
    <rPh sb="5" eb="7">
      <t>シガン</t>
    </rPh>
    <rPh sb="10" eb="11">
      <t>オンナ</t>
    </rPh>
    <phoneticPr fontId="3"/>
  </si>
  <si>
    <t>Ｑ14 ⑤入学者数 計</t>
    <rPh sb="5" eb="8">
      <t>ニュウガクシャ</t>
    </rPh>
    <rPh sb="8" eb="9">
      <t>スウ</t>
    </rPh>
    <rPh sb="10" eb="11">
      <t>ケイ</t>
    </rPh>
    <phoneticPr fontId="3"/>
  </si>
  <si>
    <t>Ｑ14 ⑥入学者数 男</t>
    <rPh sb="5" eb="8">
      <t>ニュウガクシャ</t>
    </rPh>
    <rPh sb="8" eb="9">
      <t>スウ</t>
    </rPh>
    <rPh sb="10" eb="11">
      <t>オトコ</t>
    </rPh>
    <phoneticPr fontId="3"/>
  </si>
  <si>
    <t>Ｑ14　⑦入学者数 女</t>
    <rPh sb="10" eb="11">
      <t>オンナ</t>
    </rPh>
    <phoneticPr fontId="3"/>
  </si>
  <si>
    <t>Ｑ15 ①卒業生・修了生</t>
    <rPh sb="5" eb="6">
      <t>カルマ</t>
    </rPh>
    <rPh sb="6" eb="7">
      <t>ショウ</t>
    </rPh>
    <rPh sb="8" eb="11">
      <t>シュウリョウセイ</t>
    </rPh>
    <phoneticPr fontId="3"/>
  </si>
  <si>
    <t>Ｑ15 ②看護師</t>
    <rPh sb="5" eb="8">
      <t>カンゴシ</t>
    </rPh>
    <phoneticPr fontId="3"/>
  </si>
  <si>
    <t>Ｑ15 ⑤養護教諭１種</t>
    <rPh sb="5" eb="7">
      <t>ヨウゴ</t>
    </rPh>
    <rPh sb="7" eb="9">
      <t>キョウユ</t>
    </rPh>
    <rPh sb="10" eb="11">
      <t>シュ</t>
    </rPh>
    <phoneticPr fontId="3"/>
  </si>
  <si>
    <t>Ｑ15 ④助産師</t>
    <rPh sb="5" eb="7">
      <t>ジョサン</t>
    </rPh>
    <rPh sb="7" eb="8">
      <t>シ</t>
    </rPh>
    <phoneticPr fontId="3"/>
  </si>
  <si>
    <t>Ｑ15 ③保健師</t>
    <rPh sb="5" eb="8">
      <t>ホケンシ</t>
    </rPh>
    <phoneticPr fontId="3"/>
  </si>
  <si>
    <t>その他（全体）</t>
    <rPh sb="4" eb="6">
      <t>ゼンタイ</t>
    </rPh>
    <phoneticPr fontId="3"/>
  </si>
  <si>
    <t>その他（進学者）</t>
    <rPh sb="4" eb="7">
      <t>シンガクシャ</t>
    </rPh>
    <phoneticPr fontId="3"/>
  </si>
  <si>
    <t>Ｑ１６ ①学部卒業生</t>
    <rPh sb="5" eb="7">
      <t>ガクブ</t>
    </rPh>
    <rPh sb="7" eb="10">
      <t>ソツギョウセイ</t>
    </rPh>
    <phoneticPr fontId="3"/>
  </si>
  <si>
    <t>Ｑ１６ ④博士後期課程</t>
    <rPh sb="5" eb="7">
      <t>ハクシ</t>
    </rPh>
    <rPh sb="7" eb="9">
      <t>コウキ</t>
    </rPh>
    <rPh sb="9" eb="11">
      <t>カテイ</t>
    </rPh>
    <phoneticPr fontId="3"/>
  </si>
  <si>
    <t>Ｑ17 ①申請件数</t>
    <rPh sb="5" eb="7">
      <t>シンセイ</t>
    </rPh>
    <rPh sb="7" eb="9">
      <t>ケンスウ</t>
    </rPh>
    <phoneticPr fontId="3"/>
  </si>
  <si>
    <t>Ｑ17 ②採択件数</t>
    <rPh sb="5" eb="7">
      <t>サイタク</t>
    </rPh>
    <rPh sb="7" eb="9">
      <t>ケンスウ</t>
    </rPh>
    <phoneticPr fontId="3"/>
  </si>
  <si>
    <t>Ｑ17 ③継続件数</t>
    <rPh sb="5" eb="7">
      <t>ケイゾク</t>
    </rPh>
    <rPh sb="7" eb="9">
      <t>ケンスウ</t>
    </rPh>
    <phoneticPr fontId="3"/>
  </si>
  <si>
    <t>Ｑ17 ④研究費合計</t>
    <rPh sb="5" eb="8">
      <t>ケンキュウヒ</t>
    </rPh>
    <rPh sb="8" eb="10">
      <t>ゴウケイ</t>
    </rPh>
    <phoneticPr fontId="3"/>
  </si>
  <si>
    <t>Ｑ18</t>
    <phoneticPr fontId="3"/>
  </si>
  <si>
    <t>Ｑ19</t>
    <phoneticPr fontId="3"/>
  </si>
  <si>
    <t>一般市民向け</t>
    <rPh sb="0" eb="5">
      <t>イッパンシミンム</t>
    </rPh>
    <phoneticPr fontId="3"/>
  </si>
  <si>
    <t>専門職向け</t>
    <rPh sb="0" eb="4">
      <t>センモンショクム</t>
    </rPh>
    <phoneticPr fontId="3"/>
  </si>
  <si>
    <t>その他</t>
    <rPh sb="2" eb="3">
      <t>タ</t>
    </rPh>
    <phoneticPr fontId="3"/>
  </si>
  <si>
    <t>全学主催　FD</t>
    <rPh sb="0" eb="2">
      <t>ゼンガク</t>
    </rPh>
    <rPh sb="2" eb="4">
      <t>シュサイ</t>
    </rPh>
    <phoneticPr fontId="3"/>
  </si>
  <si>
    <t>全学主催　SD</t>
    <rPh sb="0" eb="2">
      <t>ゼンガク</t>
    </rPh>
    <rPh sb="2" eb="4">
      <t>シュサイ</t>
    </rPh>
    <phoneticPr fontId="3"/>
  </si>
  <si>
    <t>看護系主催 FD</t>
    <rPh sb="0" eb="3">
      <t>カンゴケイ</t>
    </rPh>
    <rPh sb="3" eb="5">
      <t>シュサイ</t>
    </rPh>
    <phoneticPr fontId="3"/>
  </si>
  <si>
    <t>看護系主催 SD</t>
    <rPh sb="0" eb="3">
      <t>カンゴケイ</t>
    </rPh>
    <rPh sb="3" eb="5">
      <t>シュサイ</t>
    </rPh>
    <phoneticPr fontId="3"/>
  </si>
  <si>
    <t>Ｑ22－Ｂ ①合計</t>
    <rPh sb="7" eb="9">
      <t>ゴウケイ</t>
    </rPh>
    <phoneticPr fontId="3"/>
  </si>
  <si>
    <t>Ｑ22－Ｂ ②専任</t>
    <rPh sb="7" eb="9">
      <t>センニン</t>
    </rPh>
    <phoneticPr fontId="3"/>
  </si>
  <si>
    <t>Ｑ21－Ｂ ③兼任</t>
    <rPh sb="7" eb="9">
      <t>ケンニン</t>
    </rPh>
    <phoneticPr fontId="3"/>
  </si>
  <si>
    <t>選択肢</t>
    <rPh sb="0" eb="3">
      <t>センタクシ</t>
    </rPh>
    <phoneticPr fontId="3"/>
  </si>
  <si>
    <t>①学部</t>
    <rPh sb="1" eb="3">
      <t>ガクブ</t>
    </rPh>
    <phoneticPr fontId="3"/>
  </si>
  <si>
    <t>③専攻科・別科</t>
    <rPh sb="1" eb="4">
      <t>センコウカ</t>
    </rPh>
    <rPh sb="5" eb="7">
      <t>ベッカ</t>
    </rPh>
    <phoneticPr fontId="3"/>
  </si>
  <si>
    <t>②専攻科・別科</t>
    <rPh sb="1" eb="4">
      <t>センコウカ</t>
    </rPh>
    <rPh sb="5" eb="7">
      <t>ベッカ</t>
    </rPh>
    <phoneticPr fontId="3"/>
  </si>
  <si>
    <t>③実験・実習費</t>
    <rPh sb="1" eb="3">
      <t>ジッケン</t>
    </rPh>
    <rPh sb="4" eb="6">
      <t>ジッシュウ</t>
    </rPh>
    <rPh sb="6" eb="7">
      <t>ヒ</t>
    </rPh>
    <phoneticPr fontId="3"/>
  </si>
  <si>
    <t>①保健師</t>
    <rPh sb="1" eb="4">
      <t>ホケンシ</t>
    </rPh>
    <phoneticPr fontId="3"/>
  </si>
  <si>
    <t>②助産師</t>
    <rPh sb="1" eb="4">
      <t>ジョサンシ</t>
    </rPh>
    <phoneticPr fontId="3"/>
  </si>
  <si>
    <t>③養護教諭</t>
    <rPh sb="1" eb="5">
      <t>ヨウゴキョウユ</t>
    </rPh>
    <phoneticPr fontId="3"/>
  </si>
  <si>
    <t>①教授</t>
    <rPh sb="1" eb="3">
      <t>キョウジュ</t>
    </rPh>
    <phoneticPr fontId="3"/>
  </si>
  <si>
    <t>②准教授</t>
    <rPh sb="1" eb="4">
      <t>ジュンキョウジュ</t>
    </rPh>
    <phoneticPr fontId="3"/>
  </si>
  <si>
    <t>③講師</t>
    <rPh sb="1" eb="3">
      <t>コウシ</t>
    </rPh>
    <phoneticPr fontId="3"/>
  </si>
  <si>
    <t>④助教</t>
    <rPh sb="1" eb="3">
      <t>ジョキョウ</t>
    </rPh>
    <phoneticPr fontId="3"/>
  </si>
  <si>
    <t>⑤助手</t>
    <rPh sb="1" eb="3">
      <t>ジョシュ</t>
    </rPh>
    <phoneticPr fontId="3"/>
  </si>
  <si>
    <t>⑥その他</t>
    <rPh sb="3" eb="4">
      <t>タ</t>
    </rPh>
    <phoneticPr fontId="3"/>
  </si>
  <si>
    <t>具体的内容</t>
    <rPh sb="0" eb="3">
      <t>グタイテキ</t>
    </rPh>
    <rPh sb="3" eb="5">
      <t>ナイヨウ</t>
    </rPh>
    <phoneticPr fontId="3"/>
  </si>
  <si>
    <t>雇用人数</t>
    <rPh sb="0" eb="4">
      <t>コヨウニンズウ</t>
    </rPh>
    <phoneticPr fontId="3"/>
  </si>
  <si>
    <t>地域連携　最高額</t>
    <rPh sb="5" eb="8">
      <t>サイコウガク</t>
    </rPh>
    <phoneticPr fontId="3"/>
  </si>
  <si>
    <t>その他　最低額</t>
    <rPh sb="4" eb="7">
      <t>サイテイガク</t>
    </rPh>
    <phoneticPr fontId="3"/>
  </si>
  <si>
    <t>地域連携　最低額</t>
    <rPh sb="5" eb="8">
      <t>サイテイガク</t>
    </rPh>
    <phoneticPr fontId="3"/>
  </si>
  <si>
    <t>病院　最低額</t>
    <rPh sb="3" eb="6">
      <t>サイテイガク</t>
    </rPh>
    <phoneticPr fontId="3"/>
  </si>
  <si>
    <t>病院　最高額</t>
    <rPh sb="3" eb="6">
      <t>サイコウガク</t>
    </rPh>
    <phoneticPr fontId="3"/>
  </si>
  <si>
    <t>産科医院　最低額</t>
    <rPh sb="5" eb="8">
      <t>サイテイガク</t>
    </rPh>
    <phoneticPr fontId="3"/>
  </si>
  <si>
    <t>産科医院　最高額</t>
    <rPh sb="5" eb="8">
      <t>サイコウガク</t>
    </rPh>
    <phoneticPr fontId="3"/>
  </si>
  <si>
    <t>助産院　最低額</t>
    <rPh sb="4" eb="7">
      <t>サイテイガク</t>
    </rPh>
    <phoneticPr fontId="3"/>
  </si>
  <si>
    <t>助産院　最高額</t>
    <rPh sb="4" eb="7">
      <t>サイコウガク</t>
    </rPh>
    <phoneticPr fontId="3"/>
  </si>
  <si>
    <t>訪問看護　最低額</t>
    <rPh sb="5" eb="8">
      <t>サイテイガク</t>
    </rPh>
    <rPh sb="7" eb="8">
      <t>ガク</t>
    </rPh>
    <phoneticPr fontId="3"/>
  </si>
  <si>
    <t>訪問看護　最高額</t>
    <rPh sb="5" eb="8">
      <t>サイコウガク</t>
    </rPh>
    <phoneticPr fontId="3"/>
  </si>
  <si>
    <t>その他　最高額</t>
    <rPh sb="4" eb="6">
      <t>サイコウ</t>
    </rPh>
    <rPh sb="6" eb="7">
      <t>ガク</t>
    </rPh>
    <phoneticPr fontId="3"/>
  </si>
  <si>
    <t>学校　最低額</t>
    <rPh sb="3" eb="6">
      <t>サイテイガク</t>
    </rPh>
    <phoneticPr fontId="3"/>
  </si>
  <si>
    <t>病院　最低額</t>
    <phoneticPr fontId="3"/>
  </si>
  <si>
    <t>その他　最低額</t>
    <phoneticPr fontId="3"/>
  </si>
  <si>
    <t>学校　最高額</t>
    <rPh sb="3" eb="6">
      <t>サイコウガク</t>
    </rPh>
    <phoneticPr fontId="3"/>
  </si>
  <si>
    <t>病院　最高額</t>
    <phoneticPr fontId="3"/>
  </si>
  <si>
    <t>その他　最高額</t>
    <phoneticPr fontId="3"/>
  </si>
  <si>
    <t>勤務日数</t>
    <rPh sb="0" eb="4">
      <t>キンムニッスウ</t>
    </rPh>
    <phoneticPr fontId="3"/>
  </si>
  <si>
    <t>人数</t>
    <rPh sb="0" eb="2">
      <t>ニンズウ</t>
    </rPh>
    <phoneticPr fontId="3"/>
  </si>
  <si>
    <t>時給額</t>
    <rPh sb="0" eb="3">
      <t>ジキュウガク</t>
    </rPh>
    <phoneticPr fontId="3"/>
  </si>
  <si>
    <t>教　授</t>
    <phoneticPr fontId="3"/>
  </si>
  <si>
    <t>看護教員　内、大学院専任（男）</t>
    <rPh sb="0" eb="2">
      <t>カンゴ</t>
    </rPh>
    <rPh sb="2" eb="4">
      <t>キョウイン</t>
    </rPh>
    <rPh sb="5" eb="6">
      <t>ウチ</t>
    </rPh>
    <rPh sb="13" eb="14">
      <t>オトコ</t>
    </rPh>
    <phoneticPr fontId="3"/>
  </si>
  <si>
    <t>看護教員　内、大学院専任（女）</t>
    <rPh sb="0" eb="2">
      <t>カンゴ</t>
    </rPh>
    <rPh sb="2" eb="4">
      <t>キョウイン</t>
    </rPh>
    <rPh sb="5" eb="6">
      <t>ウチ</t>
    </rPh>
    <rPh sb="13" eb="14">
      <t>オンナ</t>
    </rPh>
    <phoneticPr fontId="3"/>
  </si>
  <si>
    <t>それ以外　内、大学院専任（男）</t>
    <rPh sb="2" eb="4">
      <t>イガイ</t>
    </rPh>
    <rPh sb="5" eb="6">
      <t>ウチ</t>
    </rPh>
    <phoneticPr fontId="3"/>
  </si>
  <si>
    <t>それ以外　内、大学院専任（女）</t>
    <rPh sb="2" eb="4">
      <t>イガイ</t>
    </rPh>
    <rPh sb="5" eb="6">
      <t>ウチ</t>
    </rPh>
    <rPh sb="13" eb="14">
      <t>オンナ</t>
    </rPh>
    <phoneticPr fontId="3"/>
  </si>
  <si>
    <t xml:space="preserve"> 全学主催のＦＤ</t>
    <rPh sb="1" eb="2">
      <t>ゼン</t>
    </rPh>
    <rPh sb="2" eb="3">
      <t>ガク</t>
    </rPh>
    <rPh sb="3" eb="5">
      <t>シュサイ</t>
    </rPh>
    <phoneticPr fontId="3"/>
  </si>
  <si>
    <t xml:space="preserve"> 全学主催のＳＤ</t>
    <phoneticPr fontId="3"/>
  </si>
  <si>
    <t xml:space="preserve"> 看護系の学部・学科、大学院主催のＦＤ</t>
    <phoneticPr fontId="3"/>
  </si>
  <si>
    <t xml:space="preserve"> 看護系の学部・学科、大学院主催のＳＤ</t>
    <phoneticPr fontId="3"/>
  </si>
  <si>
    <t>看護教員計</t>
    <rPh sb="0" eb="2">
      <t>カンゴ</t>
    </rPh>
    <rPh sb="2" eb="4">
      <t>キョウイン</t>
    </rPh>
    <rPh sb="4" eb="5">
      <t>ケイ</t>
    </rPh>
    <phoneticPr fontId="3"/>
  </si>
  <si>
    <r>
      <t xml:space="preserve"> Ｑ４．看護系学部・学科の構成員として所属する</t>
    </r>
    <r>
      <rPr>
        <u/>
        <sz val="11"/>
        <color indexed="9"/>
        <rFont val="HGPｺﾞｼｯｸM"/>
        <family val="3"/>
        <charset val="128"/>
      </rPr>
      <t>全教員数（常勤）</t>
    </r>
    <r>
      <rPr>
        <sz val="11"/>
        <color indexed="9"/>
        <rFont val="HGPｺﾞｼｯｸM"/>
        <family val="3"/>
        <charset val="128"/>
      </rPr>
      <t>を教えてください。〔各数値回答〕</t>
    </r>
    <rPh sb="13" eb="16">
      <t>コウセイイン</t>
    </rPh>
    <rPh sb="28" eb="30">
      <t>ジョウキン</t>
    </rPh>
    <rPh sb="32" eb="33">
      <t>オシ</t>
    </rPh>
    <rPh sb="41" eb="42">
      <t>カク</t>
    </rPh>
    <rPh sb="42" eb="44">
      <t>スウチ</t>
    </rPh>
    <rPh sb="44" eb="46">
      <t>カイトウ</t>
    </rPh>
    <phoneticPr fontId="3"/>
  </si>
  <si>
    <r>
      <t xml:space="preserve"> Ｑ５．看護系学部・学科に所属する</t>
    </r>
    <r>
      <rPr>
        <u/>
        <sz val="11"/>
        <color indexed="9"/>
        <rFont val="HGPｺﾞｼｯｸM"/>
        <family val="3"/>
        <charset val="128"/>
      </rPr>
      <t>看護教員の年齢別人数</t>
    </r>
    <r>
      <rPr>
        <sz val="11"/>
        <color indexed="9"/>
        <rFont val="HGPｺﾞｼｯｸM"/>
        <family val="3"/>
        <charset val="128"/>
      </rPr>
      <t>を教えてください。〔各数値回答〕</t>
    </r>
    <rPh sb="19" eb="21">
      <t>キョウイン</t>
    </rPh>
    <rPh sb="22" eb="24">
      <t>ネンレイ</t>
    </rPh>
    <rPh sb="24" eb="25">
      <t>ベツ</t>
    </rPh>
    <rPh sb="25" eb="27">
      <t>ニンズウ</t>
    </rPh>
    <rPh sb="28" eb="29">
      <t>オシ</t>
    </rPh>
    <rPh sb="37" eb="38">
      <t>カク</t>
    </rPh>
    <rPh sb="38" eb="40">
      <t>スウチ</t>
    </rPh>
    <rPh sb="40" eb="42">
      <t>カイトウ</t>
    </rPh>
    <phoneticPr fontId="3"/>
  </si>
  <si>
    <r>
      <t xml:space="preserve"> Ｑ６．看護系学部・学科に所属する</t>
    </r>
    <r>
      <rPr>
        <u/>
        <sz val="11"/>
        <color indexed="9"/>
        <rFont val="HGPｺﾞｼｯｸM"/>
        <family val="3"/>
        <charset val="128"/>
      </rPr>
      <t>看護教員の最終修得学位別名称の人数</t>
    </r>
    <r>
      <rPr>
        <sz val="11"/>
        <color indexed="9"/>
        <rFont val="HGPｺﾞｼｯｸM"/>
        <family val="3"/>
        <charset val="128"/>
      </rPr>
      <t>を教えてください。〔各数値回答〕</t>
    </r>
    <rPh sb="6" eb="7">
      <t>ケイ</t>
    </rPh>
    <rPh sb="22" eb="24">
      <t>サイシュウ</t>
    </rPh>
    <rPh sb="24" eb="26">
      <t>シュウトク</t>
    </rPh>
    <rPh sb="26" eb="28">
      <t>ガクイ</t>
    </rPh>
    <rPh sb="28" eb="29">
      <t>ベツ</t>
    </rPh>
    <rPh sb="29" eb="31">
      <t>メイショウ</t>
    </rPh>
    <rPh sb="32" eb="34">
      <t>ニンズウ</t>
    </rPh>
    <rPh sb="35" eb="36">
      <t>オシ</t>
    </rPh>
    <rPh sb="44" eb="45">
      <t>カク</t>
    </rPh>
    <rPh sb="45" eb="47">
      <t>スウチ</t>
    </rPh>
    <rPh sb="47" eb="49">
      <t>カイトウ</t>
    </rPh>
    <phoneticPr fontId="3"/>
  </si>
  <si>
    <t>千葉大学大学院看護学研究院</t>
  </si>
  <si>
    <t>弘前大学大学院保健学研究科看護学領域</t>
  </si>
  <si>
    <t>大阪公立大学看護学部</t>
  </si>
  <si>
    <t>公立大学法人名桜大学人間健康学部看護学科</t>
  </si>
  <si>
    <t>川崎市立看護大学看護学部看護学科</t>
  </si>
  <si>
    <t>群馬パース大学看護学部看護学科</t>
  </si>
  <si>
    <t>慶應義塾大学看護医療学部看護学科</t>
  </si>
  <si>
    <t>兵庫医科大学看護学部看護学科</t>
  </si>
  <si>
    <t>宇部フロンティア大学看護学部看護学科</t>
  </si>
  <si>
    <t>森ノ宮医療大学看護学部看護学科</t>
  </si>
  <si>
    <t>大阪信愛学院大学看護学部看護学科</t>
  </si>
  <si>
    <t>金城学院大学看護学部看護学科</t>
  </si>
  <si>
    <t>宝塚医療大学和歌山保健医療学部看護学科</t>
  </si>
  <si>
    <t>令和健康科学大学看護学部看護学科</t>
  </si>
  <si>
    <t>大変恐れ入りますが、Ｑ４、Ｑ５、Ｑ６の太枠「看護教員」の合計人数が一致していないため、
最後にもう一度ご確認ください。</t>
    <rPh sb="0" eb="2">
      <t>タイヘン</t>
    </rPh>
    <rPh sb="2" eb="3">
      <t>オソ</t>
    </rPh>
    <rPh sb="4" eb="5">
      <t>イ</t>
    </rPh>
    <rPh sb="44" eb="46">
      <t>サイゴ</t>
    </rPh>
    <rPh sb="49" eb="51">
      <t>イチド</t>
    </rPh>
    <rPh sb="52" eb="54">
      <t>カクニン</t>
    </rPh>
    <phoneticPr fontId="3"/>
  </si>
  <si>
    <t>Ｑ４、Ｑ５、Ｑ６の太枠「看護教員」の合計人数が一致していません!!　人数を再度ご確認ください。</t>
    <rPh sb="23" eb="25">
      <t>イッチ</t>
    </rPh>
    <rPh sb="34" eb="36">
      <t>ニンズウ</t>
    </rPh>
    <rPh sb="37" eb="39">
      <t>サイド</t>
    </rPh>
    <rPh sb="40" eb="42">
      <t>カクニン</t>
    </rPh>
    <phoneticPr fontId="3"/>
  </si>
  <si>
    <r>
      <t xml:space="preserve"> Ｑ８．</t>
    </r>
    <r>
      <rPr>
        <u/>
        <sz val="11"/>
        <color indexed="9"/>
        <rFont val="HGPｺﾞｼｯｸM"/>
        <family val="3"/>
        <charset val="128"/>
      </rPr>
      <t>看護系の修士課程/博士前期課程</t>
    </r>
    <r>
      <rPr>
        <sz val="11"/>
        <color indexed="9"/>
        <rFont val="HGPｺﾞｼｯｸM"/>
        <family val="3"/>
        <charset val="128"/>
      </rPr>
      <t>は完成年次を迎えていますか。〔１つだけ○〕</t>
    </r>
    <phoneticPr fontId="3"/>
  </si>
  <si>
    <r>
      <t xml:space="preserve"> Ｑ９．</t>
    </r>
    <r>
      <rPr>
        <u/>
        <sz val="11"/>
        <color indexed="9"/>
        <rFont val="HGPｺﾞｼｯｸM"/>
        <family val="3"/>
        <charset val="128"/>
      </rPr>
      <t>看護系の博士課程/博士後期課程</t>
    </r>
    <r>
      <rPr>
        <sz val="11"/>
        <color indexed="9"/>
        <rFont val="HGPｺﾞｼｯｸM"/>
        <family val="3"/>
        <charset val="128"/>
      </rPr>
      <t>は完成年次を迎えていますか。〔１つだけ○〕</t>
    </r>
    <phoneticPr fontId="3"/>
  </si>
  <si>
    <t xml:space="preserve"> ナースプラクティショナー課程
  (2) 日本NP教育大学院協議会認定</t>
    <phoneticPr fontId="3"/>
  </si>
  <si>
    <t xml:space="preserve"> ナースプラクティショナー課程
  (1) 日本看護系大学協議会認定</t>
    <phoneticPr fontId="3"/>
  </si>
  <si>
    <r>
      <rPr>
        <sz val="9"/>
        <rFont val="HGPｺﾞｼｯｸM"/>
        <family val="3"/>
        <charset val="128"/>
      </rPr>
      <t>養護教諭</t>
    </r>
    <r>
      <rPr>
        <sz val="10"/>
        <rFont val="HGPｺﾞｼｯｸM"/>
        <family val="3"/>
        <charset val="128"/>
      </rPr>
      <t xml:space="preserve">
一種</t>
    </r>
    <phoneticPr fontId="3"/>
  </si>
  <si>
    <t xml:space="preserve"> Ｇ．養護教諭一種の教育課程がありますか。〔１つだけ○〕</t>
    <rPh sb="3" eb="5">
      <t>ヨウゴ</t>
    </rPh>
    <rPh sb="5" eb="7">
      <t>キョウユ</t>
    </rPh>
    <rPh sb="8" eb="9">
      <t>シュ</t>
    </rPh>
    <rPh sb="10" eb="12">
      <t>キョウイク</t>
    </rPh>
    <rPh sb="12" eb="14">
      <t>カテイ</t>
    </rPh>
    <phoneticPr fontId="3"/>
  </si>
  <si>
    <t xml:space="preserve"> Ｉ．養護教諭一種の教育課程に関わる実習で課題や問題がありますか。〔いくつでも○〕</t>
    <phoneticPr fontId="3"/>
  </si>
  <si>
    <t>養護教諭一種</t>
    <phoneticPr fontId="3"/>
  </si>
  <si>
    <t xml:space="preserve"> 実習担当者実数 ※１</t>
    <phoneticPr fontId="3"/>
  </si>
  <si>
    <r>
      <t xml:space="preserve"> Ｑ12．看護学系大学院に</t>
    </r>
    <r>
      <rPr>
        <u/>
        <sz val="11"/>
        <color indexed="9"/>
        <rFont val="HGPｺﾞｼｯｸM"/>
        <family val="3"/>
        <charset val="128"/>
      </rPr>
      <t>構成員として所属する教員数（常勤）</t>
    </r>
    <r>
      <rPr>
        <sz val="11"/>
        <color indexed="9"/>
        <rFont val="HGPｺﾞｼｯｸM"/>
        <family val="3"/>
        <charset val="128"/>
      </rPr>
      <t>を教えてください。〔各数値回答〕</t>
    </r>
    <rPh sb="13" eb="16">
      <t>コウセイイン</t>
    </rPh>
    <rPh sb="27" eb="29">
      <t>ジョウキン</t>
    </rPh>
    <rPh sb="31" eb="32">
      <t>オシ</t>
    </rPh>
    <rPh sb="40" eb="41">
      <t>カク</t>
    </rPh>
    <rPh sb="41" eb="43">
      <t>スウチ</t>
    </rPh>
    <rPh sb="43" eb="45">
      <t>カイトウ</t>
    </rPh>
    <phoneticPr fontId="3"/>
  </si>
  <si>
    <t xml:space="preserve"> ナースプラクティショナー課程
  (1)日本看護系大学協議会認定</t>
    <phoneticPr fontId="3"/>
  </si>
  <si>
    <t xml:space="preserve"> ナースプラクティショナー課程
  (2)日本NP教育大学院協議会認定</t>
    <phoneticPr fontId="3"/>
  </si>
  <si>
    <r>
      <t>その他 （</t>
    </r>
    <r>
      <rPr>
        <u/>
        <sz val="9"/>
        <rFont val="HGPｺﾞｼｯｸM"/>
        <family val="3"/>
        <charset val="128"/>
      </rPr>
      <t>具体的な研究活動費を下欄に
ご記入ください</t>
    </r>
    <r>
      <rPr>
        <sz val="9"/>
        <rFont val="HGPｺﾞｼｯｸM"/>
        <family val="3"/>
        <charset val="128"/>
      </rPr>
      <t>）</t>
    </r>
    <rPh sb="9" eb="11">
      <t>ケンキュウ</t>
    </rPh>
    <rPh sb="11" eb="13">
      <t>カツドウ</t>
    </rPh>
    <rPh sb="13" eb="14">
      <t>ヒ</t>
    </rPh>
    <phoneticPr fontId="3"/>
  </si>
  <si>
    <t xml:space="preserve"> 修士課程/博士前期課程院生</t>
    <phoneticPr fontId="3"/>
  </si>
  <si>
    <t xml:space="preserve">  修士課程/博士前期課程院生</t>
    <phoneticPr fontId="3"/>
  </si>
  <si>
    <t xml:space="preserve"> 修士課程/博士前期課程修了</t>
    <phoneticPr fontId="3"/>
  </si>
  <si>
    <t>修士課程/博士前期課程</t>
    <phoneticPr fontId="3"/>
  </si>
  <si>
    <r>
      <t>（注） 当該項目の内容が無い場合は、何も記入しなくて結構です。</t>
    </r>
    <r>
      <rPr>
        <u/>
        <sz val="9"/>
        <rFont val="HGPｺﾞｼｯｸM"/>
        <family val="3"/>
        <charset val="128"/>
      </rPr>
      <t>年間１名あたり</t>
    </r>
    <r>
      <rPr>
        <sz val="9"/>
        <rFont val="HGPｺﾞｼｯｸM"/>
        <family val="3"/>
        <charset val="128"/>
      </rPr>
      <t>の平均金額をご記入ください。</t>
    </r>
    <rPh sb="1" eb="2">
      <t>チュウ</t>
    </rPh>
    <rPh sb="6" eb="8">
      <t>コウモク</t>
    </rPh>
    <rPh sb="9" eb="11">
      <t>ナイヨウ</t>
    </rPh>
    <rPh sb="12" eb="13">
      <t>ナ</t>
    </rPh>
    <rPh sb="18" eb="19">
      <t>ナニ</t>
    </rPh>
    <rPh sb="20" eb="22">
      <t>キニュウ</t>
    </rPh>
    <rPh sb="26" eb="28">
      <t>ケッコウ</t>
    </rPh>
    <rPh sb="39" eb="41">
      <t>ヘイキン</t>
    </rPh>
    <rPh sb="41" eb="43">
      <t>キンガク</t>
    </rPh>
    <phoneticPr fontId="3"/>
  </si>
  <si>
    <t>交付内定
件数</t>
    <phoneticPr fontId="3"/>
  </si>
  <si>
    <t>研究活動スタート支援</t>
    <rPh sb="0" eb="2">
      <t>ケンキュウ</t>
    </rPh>
    <rPh sb="2" eb="4">
      <t>カツドウ</t>
    </rPh>
    <rPh sb="8" eb="10">
      <t>シエン</t>
    </rPh>
    <phoneticPr fontId="3"/>
  </si>
  <si>
    <t xml:space="preserve"> Ｇ．臨床教授（臨床准教授・講師を含む）制度を導入していますか。〔１つだけ○〕</t>
    <phoneticPr fontId="3"/>
  </si>
  <si>
    <t>旭川市立大学保健福祉学部保健看護学科</t>
  </si>
  <si>
    <t>鹿児島純心大学看護栄養学部看護学科</t>
  </si>
  <si>
    <t>北海道文教大学医療保健科学部看護学科</t>
  </si>
  <si>
    <t>天理大学医療学部看護学科</t>
  </si>
  <si>
    <t>大阪成蹊大学看護学部看護学科</t>
  </si>
  <si>
    <t>鹿児島国際大学看護学部看護学科</t>
  </si>
  <si>
    <t>新潟薬科大学看護学部看護学科</t>
  </si>
  <si>
    <t>研究活動スタート支援</t>
    <phoneticPr fontId="3"/>
  </si>
  <si>
    <t xml:space="preserve">  保健師専攻科生・別科生</t>
    <rPh sb="2" eb="5">
      <t>ホケンシ</t>
    </rPh>
    <rPh sb="8" eb="9">
      <t>セイ</t>
    </rPh>
    <rPh sb="10" eb="12">
      <t>ベッカ</t>
    </rPh>
    <rPh sb="12" eb="13">
      <t>ナマ</t>
    </rPh>
    <phoneticPr fontId="3"/>
  </si>
  <si>
    <t xml:space="preserve">  助産師専攻科生・別科生</t>
    <rPh sb="2" eb="5">
      <t>ジョサンシ</t>
    </rPh>
    <rPh sb="8" eb="9">
      <t>セイ</t>
    </rPh>
    <rPh sb="10" eb="12">
      <t>ベッカ</t>
    </rPh>
    <rPh sb="12" eb="13">
      <t>ナマ</t>
    </rPh>
    <phoneticPr fontId="3"/>
  </si>
  <si>
    <t>保健師専攻科・別科生</t>
    <rPh sb="0" eb="3">
      <t>ホケンシ</t>
    </rPh>
    <rPh sb="3" eb="6">
      <t>センコウカ</t>
    </rPh>
    <rPh sb="7" eb="9">
      <t>ベッカ</t>
    </rPh>
    <rPh sb="9" eb="10">
      <t>ナマ</t>
    </rPh>
    <phoneticPr fontId="3"/>
  </si>
  <si>
    <t>助産師専攻科・別科生</t>
    <rPh sb="0" eb="3">
      <t>ジョサンシ</t>
    </rPh>
    <rPh sb="3" eb="6">
      <t>センコウカ</t>
    </rPh>
    <rPh sb="7" eb="9">
      <t>ベッカ</t>
    </rPh>
    <rPh sb="9" eb="10">
      <t>ナマ</t>
    </rPh>
    <phoneticPr fontId="3"/>
  </si>
  <si>
    <t>学部生　定員不明</t>
    <rPh sb="0" eb="3">
      <t>ガクブセイ</t>
    </rPh>
    <rPh sb="4" eb="8">
      <t>テイインフメイ</t>
    </rPh>
    <phoneticPr fontId="3"/>
  </si>
  <si>
    <t>うち編入学 定員不明</t>
    <rPh sb="2" eb="5">
      <t>ヘンニュウガク</t>
    </rPh>
    <rPh sb="6" eb="10">
      <t>テイインフメイ</t>
    </rPh>
    <phoneticPr fontId="3"/>
  </si>
  <si>
    <t>保健師専攻・別科 定員不明</t>
    <rPh sb="0" eb="3">
      <t>ホケンシ</t>
    </rPh>
    <rPh sb="3" eb="5">
      <t>センコウ</t>
    </rPh>
    <rPh sb="6" eb="8">
      <t>ベッカ</t>
    </rPh>
    <rPh sb="9" eb="13">
      <t>テイインフメイ</t>
    </rPh>
    <phoneticPr fontId="3"/>
  </si>
  <si>
    <t>助産師専攻・別科 定員不明</t>
    <rPh sb="0" eb="3">
      <t>ジョサンシ</t>
    </rPh>
    <rPh sb="3" eb="5">
      <t>センコウ</t>
    </rPh>
    <rPh sb="6" eb="8">
      <t>ベッカ</t>
    </rPh>
    <rPh sb="9" eb="13">
      <t>テイインフメイ</t>
    </rPh>
    <phoneticPr fontId="3"/>
  </si>
  <si>
    <t>博士後期 定員不明</t>
    <rPh sb="0" eb="4">
      <t>ハクシコウキ</t>
    </rPh>
    <rPh sb="5" eb="9">
      <t>テイインフメイ</t>
    </rPh>
    <phoneticPr fontId="3"/>
  </si>
  <si>
    <t>修士課程／博士前期　定員不明</t>
    <rPh sb="0" eb="2">
      <t>シュウシ</t>
    </rPh>
    <rPh sb="2" eb="4">
      <t>カテイ</t>
    </rPh>
    <rPh sb="5" eb="9">
      <t>ハクシゼンキ</t>
    </rPh>
    <rPh sb="10" eb="14">
      <t>テイインフメイ</t>
    </rPh>
    <phoneticPr fontId="3"/>
  </si>
  <si>
    <t>Ｑ14　⑧入学定員不明</t>
    <rPh sb="7" eb="9">
      <t>テイイン</t>
    </rPh>
    <rPh sb="9" eb="11">
      <t>フメイ</t>
    </rPh>
    <phoneticPr fontId="3"/>
  </si>
  <si>
    <t>入学定員
不明</t>
    <rPh sb="0" eb="2">
      <t>ニュウガク</t>
    </rPh>
    <rPh sb="2" eb="4">
      <t>テイイン</t>
    </rPh>
    <rPh sb="5" eb="7">
      <t>フメイ</t>
    </rPh>
    <phoneticPr fontId="3"/>
  </si>
  <si>
    <t>保健師専攻科・別科終了</t>
    <rPh sb="0" eb="3">
      <t>ホケンシ</t>
    </rPh>
    <rPh sb="7" eb="9">
      <t>ベッカ</t>
    </rPh>
    <rPh sb="9" eb="11">
      <t>シュウリョウ</t>
    </rPh>
    <phoneticPr fontId="3"/>
  </si>
  <si>
    <r>
      <t>７．教学IR</t>
    </r>
    <r>
      <rPr>
        <sz val="10"/>
        <rFont val="HGPｺﾞｼｯｸM"/>
        <family val="3"/>
        <charset val="128"/>
      </rPr>
      <t>（教育効果の評価）</t>
    </r>
    <rPh sb="2" eb="4">
      <t>キョウガク</t>
    </rPh>
    <rPh sb="7" eb="11">
      <t>キョウイクコウカ</t>
    </rPh>
    <rPh sb="12" eb="14">
      <t>ヒョウカ</t>
    </rPh>
    <phoneticPr fontId="3"/>
  </si>
  <si>
    <t>８．その他</t>
    <phoneticPr fontId="3"/>
  </si>
  <si>
    <t>実習先の職員から受けるハラスメント</t>
    <rPh sb="0" eb="3">
      <t>ジッシュウサキ</t>
    </rPh>
    <rPh sb="4" eb="6">
      <t>ショクイン</t>
    </rPh>
    <rPh sb="8" eb="9">
      <t>ウ</t>
    </rPh>
    <phoneticPr fontId="3"/>
  </si>
  <si>
    <t>学生1日あたり
1人分の実習委託料</t>
    <rPh sb="0" eb="2">
      <t>ガクセイ</t>
    </rPh>
    <rPh sb="10" eb="11">
      <t>ブン</t>
    </rPh>
    <phoneticPr fontId="3"/>
  </si>
  <si>
    <t>国立大学法人筑波大学医学群看護学類</t>
  </si>
  <si>
    <t>石川県公立大学法人　石川県立看護大学看護学部看護学科</t>
  </si>
  <si>
    <t>公立大学法人岩手県立大学看護学部看護学科</t>
  </si>
  <si>
    <t>周南公立大学人間健康科学部看護学科</t>
  </si>
  <si>
    <t>吉備国際大学看護学部看護学科</t>
  </si>
  <si>
    <t>SBC東京医療大学健康科学部看護学科</t>
  </si>
  <si>
    <t>大阪青山大学看護学部看護学科</t>
  </si>
  <si>
    <t>駒沢女子大学看護学部看護学科</t>
  </si>
  <si>
    <t>４．相談窓口・委員会ともにない</t>
    <rPh sb="2" eb="4">
      <t>ソウダン</t>
    </rPh>
    <rPh sb="4" eb="6">
      <t>マドグチ</t>
    </rPh>
    <rPh sb="7" eb="10">
      <t>イインカイ</t>
    </rPh>
    <phoneticPr fontId="3"/>
  </si>
  <si>
    <t>患者等利用者からの暴力・暴言・ハラスメント</t>
    <rPh sb="0" eb="2">
      <t>カンジャ</t>
    </rPh>
    <rPh sb="2" eb="3">
      <t>ナド</t>
    </rPh>
    <rPh sb="3" eb="6">
      <t>リヨウシャ</t>
    </rPh>
    <rPh sb="9" eb="11">
      <t>ボウリョク</t>
    </rPh>
    <rPh sb="12" eb="14">
      <t>ボウゲン</t>
    </rPh>
    <phoneticPr fontId="3"/>
  </si>
  <si>
    <t>（注）教育経費以外の交通費や宿泊費等が想定されています。</t>
    <rPh sb="3" eb="5">
      <t>キョウイク</t>
    </rPh>
    <rPh sb="5" eb="7">
      <t>ケイヒ</t>
    </rPh>
    <rPh sb="7" eb="9">
      <t>イガイ</t>
    </rPh>
    <rPh sb="17" eb="18">
      <t>ナド</t>
    </rPh>
    <phoneticPr fontId="3"/>
  </si>
  <si>
    <t>実習施設の不足／確保困難</t>
  </si>
  <si>
    <t>実習施設の受け入れ条件（時期、制約、就職など）が厳しい</t>
  </si>
  <si>
    <t>受け入れ人数の制限</t>
  </si>
  <si>
    <t>男子学生受入れの制限</t>
  </si>
  <si>
    <t>実習学校側のスタッフの不足</t>
  </si>
  <si>
    <t>指導内容・指導者の質に関する課題</t>
  </si>
  <si>
    <t>学生の質に関する課題</t>
  </si>
  <si>
    <t>日程調整に関する課題</t>
  </si>
  <si>
    <t>実習環境に関する課題</t>
  </si>
  <si>
    <t>実習先での暴力・暴言・ハラスメント</t>
    <rPh sb="0" eb="2">
      <t>ジッシュウ</t>
    </rPh>
    <rPh sb="2" eb="3">
      <t>サキ</t>
    </rPh>
    <rPh sb="5" eb="7">
      <t>ボウリョク</t>
    </rPh>
    <rPh sb="8" eb="10">
      <t>ボウゲン</t>
    </rPh>
    <phoneticPr fontId="3"/>
  </si>
  <si>
    <t>実習謝金が高いなどの課題</t>
  </si>
  <si>
    <t>その他の課題※</t>
  </si>
  <si>
    <t>保健師専攻科生・別科生</t>
    <phoneticPr fontId="3"/>
  </si>
  <si>
    <t>助産師専攻科生・別科生</t>
    <phoneticPr fontId="3"/>
  </si>
  <si>
    <t>２．奨学金の選考または授業料免除</t>
    <rPh sb="11" eb="14">
      <t>ジュギョウリョウ</t>
    </rPh>
    <rPh sb="14" eb="16">
      <t>メンジョ</t>
    </rPh>
    <phoneticPr fontId="3"/>
  </si>
  <si>
    <t>３．特定行為研修</t>
    <rPh sb="2" eb="4">
      <t>トクテイ</t>
    </rPh>
    <rPh sb="4" eb="6">
      <t>コウイ</t>
    </rPh>
    <rPh sb="6" eb="8">
      <t>ケンシュウ</t>
    </rPh>
    <phoneticPr fontId="3"/>
  </si>
  <si>
    <t>４．実習指導者講習会</t>
    <phoneticPr fontId="3"/>
  </si>
  <si>
    <t>５．看護教員養成課程</t>
    <phoneticPr fontId="3"/>
  </si>
  <si>
    <t>７．研修事業がない</t>
    <rPh sb="2" eb="4">
      <t>ケンシュウ</t>
    </rPh>
    <rPh sb="4" eb="6">
      <t>ジギョウ</t>
    </rPh>
    <phoneticPr fontId="3"/>
  </si>
  <si>
    <t>６．その他</t>
    <rPh sb="4" eb="5">
      <t>タ</t>
    </rPh>
    <phoneticPr fontId="3"/>
  </si>
  <si>
    <r>
      <t>２．集合教育</t>
    </r>
    <r>
      <rPr>
        <sz val="10"/>
        <rFont val="HGPｺﾞｼｯｸM"/>
        <family val="3"/>
        <charset val="128"/>
      </rPr>
      <t>（集中講座・セミナー等）</t>
    </r>
    <phoneticPr fontId="3"/>
  </si>
  <si>
    <r>
      <t>４．遠隔教育</t>
    </r>
    <r>
      <rPr>
        <sz val="10"/>
        <rFont val="HGPｺﾞｼｯｸM"/>
        <family val="3"/>
        <charset val="128"/>
      </rPr>
      <t>（オンライン）</t>
    </r>
    <phoneticPr fontId="3"/>
  </si>
  <si>
    <r>
      <t>１．</t>
    </r>
    <r>
      <rPr>
        <sz val="10"/>
        <rFont val="HGPｺﾞｼｯｸM"/>
        <family val="3"/>
        <charset val="128"/>
      </rPr>
      <t>e-learning</t>
    </r>
    <phoneticPr fontId="3"/>
  </si>
  <si>
    <t>５．その他</t>
    <rPh sb="4" eb="5">
      <t>タ</t>
    </rPh>
    <phoneticPr fontId="3"/>
  </si>
  <si>
    <t>４．費用は発生しない</t>
    <phoneticPr fontId="3"/>
  </si>
  <si>
    <t>下関市立大学看護学部看護学科</t>
  </si>
  <si>
    <t>藍野大学看護学部看護学科</t>
  </si>
  <si>
    <t>昭和医科大学保健医療学部看護学科</t>
  </si>
  <si>
    <t>園田学園大学人間健康学部人間看護学科</t>
  </si>
  <si>
    <t>神戸常盤大学看護学部看護学科</t>
  </si>
  <si>
    <t>植草学園大学看護学部看護学科</t>
  </si>
  <si>
    <t>別府大学看護学部看護学科</t>
  </si>
  <si>
    <t>未充足数</t>
    <rPh sb="0" eb="1">
      <t>ミ</t>
    </rPh>
    <rPh sb="1" eb="3">
      <t>ジュウソク</t>
    </rPh>
    <rPh sb="3" eb="4">
      <t>スウ</t>
    </rPh>
    <phoneticPr fontId="3"/>
  </si>
  <si>
    <r>
      <t xml:space="preserve"> </t>
    </r>
    <r>
      <rPr>
        <u/>
        <sz val="10"/>
        <color indexed="13"/>
        <rFont val="HGPｺﾞｼｯｸM"/>
        <family val="3"/>
        <charset val="128"/>
      </rPr>
      <t>看護教員</t>
    </r>
    <rPh sb="1" eb="3">
      <t>カンゴ</t>
    </rPh>
    <rPh sb="3" eb="5">
      <t>キョウイン</t>
    </rPh>
    <phoneticPr fontId="3"/>
  </si>
  <si>
    <t xml:space="preserve"> 看護教員</t>
    <rPh sb="1" eb="3">
      <t>カンゴ</t>
    </rPh>
    <rPh sb="3" eb="5">
      <t>キョウイン</t>
    </rPh>
    <phoneticPr fontId="3"/>
  </si>
  <si>
    <t>国家試験合格者数または養護教諭一種取得者数</t>
    <phoneticPr fontId="3"/>
  </si>
  <si>
    <t>学校等（教諭・看護職として）</t>
    <phoneticPr fontId="3"/>
  </si>
  <si>
    <t>博士後期
課程修了生</t>
    <phoneticPr fontId="3"/>
  </si>
  <si>
    <t>Ⅰ 科学研究費助成事業（科研費）</t>
    <phoneticPr fontId="3"/>
  </si>
  <si>
    <t>Ⅱ その他の研究費</t>
    <phoneticPr fontId="3"/>
  </si>
  <si>
    <t xml:space="preserve"> A．貴校（大学全体）には障がいのある学生への学修支援や相談について、相談窓口や委員会はありますか。〔１つだけ○〕</t>
    <rPh sb="3" eb="5">
      <t>キコウ</t>
    </rPh>
    <rPh sb="23" eb="25">
      <t>ガクシュウ</t>
    </rPh>
    <rPh sb="25" eb="27">
      <t>シエン</t>
    </rPh>
    <rPh sb="28" eb="30">
      <t>ソウダン</t>
    </rPh>
    <rPh sb="35" eb="37">
      <t>ソウダン</t>
    </rPh>
    <rPh sb="37" eb="39">
      <t>マドグチ</t>
    </rPh>
    <rPh sb="40" eb="43">
      <t>イインカイ</t>
    </rPh>
    <phoneticPr fontId="3"/>
  </si>
  <si>
    <t xml:space="preserve"> Ｉ．看護師教育課程に関わる臨地実習について課題や問題はありますか。〔各いくつでも○〕</t>
    <rPh sb="3" eb="6">
      <t>カンゴシ</t>
    </rPh>
    <rPh sb="6" eb="8">
      <t>キョウイク</t>
    </rPh>
    <rPh sb="35" eb="36">
      <t>カク</t>
    </rPh>
    <phoneticPr fontId="3"/>
  </si>
  <si>
    <t xml:space="preserve"> Ｃ．保健師教育課程に関わる実習で課題や問題はありますか。〔いくつでも○〕</t>
    <rPh sb="6" eb="8">
      <t>キョウイク</t>
    </rPh>
    <phoneticPr fontId="3"/>
  </si>
  <si>
    <t xml:space="preserve"> Ｆ．助産師教育課程に関わる実習で課題や問題はありますか。〔いくつでも○〕</t>
    <rPh sb="6" eb="8">
      <t>キョウイク</t>
    </rPh>
    <phoneticPr fontId="3"/>
  </si>
  <si>
    <t xml:space="preserve"> Ｈ．養護教諭一種の教育課程の１学年の定員数（定員が無い場合は上限を定めている数）についてご記入ください。〔各数値回答〕</t>
    <rPh sb="16" eb="18">
      <t>ガクネン</t>
    </rPh>
    <rPh sb="19" eb="22">
      <t>テイインスウ</t>
    </rPh>
    <rPh sb="41" eb="42">
      <t>インズウ</t>
    </rPh>
    <rPh sb="54" eb="55">
      <t>カク</t>
    </rPh>
    <rPh sb="55" eb="57">
      <t>スウチ</t>
    </rPh>
    <rPh sb="57" eb="59">
      <t>カイトウ</t>
    </rPh>
    <phoneticPr fontId="3"/>
  </si>
  <si>
    <r>
      <rPr>
        <sz val="14"/>
        <rFont val="HGP創英ﾌﾟﾚｾﾞﾝｽEB"/>
        <family val="1"/>
        <charset val="128"/>
      </rPr>
      <t>16</t>
    </r>
    <r>
      <rPr>
        <sz val="14"/>
        <rFont val="HG創英ﾌﾟﾚｾﾞﾝｽEB"/>
        <family val="1"/>
        <charset val="128"/>
      </rPr>
      <t>．大学、大学院の教育運営経費等について</t>
    </r>
    <rPh sb="3" eb="5">
      <t>ダイガク</t>
    </rPh>
    <rPh sb="6" eb="9">
      <t>ダイガクイン</t>
    </rPh>
    <phoneticPr fontId="3"/>
  </si>
  <si>
    <r>
      <rPr>
        <sz val="14"/>
        <rFont val="HGP創英ﾌﾟﾚｾﾞﾝｽEB"/>
        <family val="1"/>
        <charset val="128"/>
      </rPr>
      <t>10</t>
    </r>
    <r>
      <rPr>
        <sz val="14"/>
        <rFont val="HG創英ﾌﾟﾚｾﾞﾝｽEB"/>
        <family val="1"/>
        <charset val="128"/>
      </rPr>
      <t>．看護関連の研修事業と附属施設について</t>
    </r>
    <phoneticPr fontId="3"/>
  </si>
  <si>
    <r>
      <rPr>
        <sz val="14"/>
        <rFont val="HGP創英ﾌﾟﾚｾﾞﾝｽEB"/>
        <family val="1"/>
        <charset val="128"/>
      </rPr>
      <t>11</t>
    </r>
    <r>
      <rPr>
        <sz val="14"/>
        <rFont val="HG創英ﾌﾟﾚｾﾞﾝｽEB"/>
        <family val="1"/>
        <charset val="128"/>
      </rPr>
      <t>．国際交流の状況について</t>
    </r>
    <phoneticPr fontId="3"/>
  </si>
  <si>
    <r>
      <rPr>
        <sz val="14"/>
        <rFont val="HGP創英ﾌﾟﾚｾﾞﾝｽEB"/>
        <family val="1"/>
        <charset val="128"/>
      </rPr>
      <t>12</t>
    </r>
    <r>
      <rPr>
        <sz val="14"/>
        <rFont val="HG創英ﾌﾟﾚｾﾞﾝｽEB"/>
        <family val="1"/>
        <charset val="128"/>
      </rPr>
      <t>．ハラスメント、コンプライアンスに関する取り組みについて</t>
    </r>
    <phoneticPr fontId="3"/>
  </si>
  <si>
    <r>
      <rPr>
        <sz val="14"/>
        <rFont val="HGP創英ﾌﾟﾚｾﾞﾝｽEB"/>
        <family val="1"/>
        <charset val="128"/>
      </rPr>
      <t>13</t>
    </r>
    <r>
      <rPr>
        <sz val="14"/>
        <rFont val="HG創英ﾌﾟﾚｾﾞﾝｽEB"/>
        <family val="1"/>
        <charset val="128"/>
      </rPr>
      <t>．学修支援などについて</t>
    </r>
    <phoneticPr fontId="3"/>
  </si>
  <si>
    <r>
      <rPr>
        <sz val="14"/>
        <rFont val="HGP創英ﾌﾟﾚｾﾞﾝｽEB"/>
        <family val="1"/>
        <charset val="128"/>
      </rPr>
      <t>14</t>
    </r>
    <r>
      <rPr>
        <sz val="14"/>
        <rFont val="HG創英ﾌﾟﾚｾﾞﾝｽEB"/>
        <family val="1"/>
        <charset val="128"/>
      </rPr>
      <t>．大学と実習施設等の教育連携について</t>
    </r>
    <phoneticPr fontId="3"/>
  </si>
  <si>
    <r>
      <rPr>
        <sz val="14"/>
        <rFont val="HGP創英ﾌﾟﾚｾﾞﾝｽEB"/>
        <family val="1"/>
        <charset val="128"/>
      </rPr>
      <t>15</t>
    </r>
    <r>
      <rPr>
        <sz val="14"/>
        <rFont val="HG創英ﾌﾟﾚｾﾞﾝｽEB"/>
        <family val="1"/>
        <charset val="128"/>
      </rPr>
      <t>．保健師、助産師および養護教諭の教育課程について</t>
    </r>
    <phoneticPr fontId="3"/>
  </si>
  <si>
    <r>
      <rPr>
        <sz val="14"/>
        <rFont val="HGP創英ﾌﾟﾚｾﾞﾝｽEB"/>
        <family val="1"/>
        <charset val="128"/>
      </rPr>
      <t>17</t>
    </r>
    <r>
      <rPr>
        <sz val="14"/>
        <rFont val="HG創英ﾌﾟﾚｾﾞﾝｽEB"/>
        <family val="1"/>
        <charset val="128"/>
      </rPr>
      <t>．看護師養成のための実習経費等について</t>
    </r>
    <rPh sb="3" eb="6">
      <t>カンゴシ</t>
    </rPh>
    <rPh sb="6" eb="8">
      <t>ヨウセイ</t>
    </rPh>
    <rPh sb="12" eb="14">
      <t>ジッシュウ</t>
    </rPh>
    <rPh sb="14" eb="16">
      <t>ケイヒ</t>
    </rPh>
    <rPh sb="16" eb="17">
      <t>トウ</t>
    </rPh>
    <phoneticPr fontId="3"/>
  </si>
  <si>
    <r>
      <rPr>
        <sz val="14"/>
        <rFont val="HGP創英ﾌﾟﾚｾﾞﾝｽEB"/>
        <family val="1"/>
        <charset val="128"/>
      </rPr>
      <t>18</t>
    </r>
    <r>
      <rPr>
        <sz val="14"/>
        <rFont val="HG創英ﾌﾟﾚｾﾞﾝｽEB"/>
        <family val="1"/>
        <charset val="128"/>
      </rPr>
      <t>．保健師養成のための実習経費等について</t>
    </r>
    <rPh sb="3" eb="6">
      <t>ホケンシ</t>
    </rPh>
    <rPh sb="6" eb="8">
      <t>ヨウセイ</t>
    </rPh>
    <rPh sb="12" eb="14">
      <t>ジッシュウ</t>
    </rPh>
    <rPh sb="14" eb="16">
      <t>ケイヒ</t>
    </rPh>
    <rPh sb="16" eb="17">
      <t>トウ</t>
    </rPh>
    <phoneticPr fontId="3"/>
  </si>
  <si>
    <r>
      <rPr>
        <sz val="14"/>
        <rFont val="HGP創英ﾌﾟﾚｾﾞﾝｽEB"/>
        <family val="1"/>
        <charset val="128"/>
      </rPr>
      <t>19</t>
    </r>
    <r>
      <rPr>
        <sz val="14"/>
        <rFont val="HG創英ﾌﾟﾚｾﾞﾝｽEB"/>
        <family val="1"/>
        <charset val="128"/>
      </rPr>
      <t>．助産師養成のための実習経費等について</t>
    </r>
    <rPh sb="3" eb="6">
      <t>ジョサンシ</t>
    </rPh>
    <rPh sb="6" eb="8">
      <t>ヨウセイ</t>
    </rPh>
    <rPh sb="12" eb="14">
      <t>ジッシュウ</t>
    </rPh>
    <rPh sb="14" eb="16">
      <t>ケイヒ</t>
    </rPh>
    <rPh sb="16" eb="17">
      <t>トウ</t>
    </rPh>
    <phoneticPr fontId="3"/>
  </si>
  <si>
    <r>
      <rPr>
        <sz val="14"/>
        <rFont val="HGP創英ﾌﾟﾚｾﾞﾝｽEB"/>
        <family val="1"/>
        <charset val="128"/>
      </rPr>
      <t>20</t>
    </r>
    <r>
      <rPr>
        <sz val="14"/>
        <rFont val="HG創英ﾌﾟﾚｾﾞﾝｽEB"/>
        <family val="1"/>
        <charset val="128"/>
      </rPr>
      <t>．養護教諭一種養成のための実習経費等について</t>
    </r>
    <rPh sb="15" eb="17">
      <t>ジッシュウ</t>
    </rPh>
    <rPh sb="17" eb="19">
      <t>ケイヒ</t>
    </rPh>
    <rPh sb="19" eb="20">
      <t>トウ</t>
    </rPh>
    <phoneticPr fontId="3"/>
  </si>
  <si>
    <r>
      <rPr>
        <sz val="14"/>
        <rFont val="HGP創英ﾌﾟﾚｾﾞﾝｽEB"/>
        <family val="1"/>
        <charset val="128"/>
      </rPr>
      <t>21</t>
    </r>
    <r>
      <rPr>
        <sz val="14"/>
        <rFont val="HG創英ﾌﾟﾚｾﾞﾝｽEB"/>
        <family val="1"/>
        <charset val="128"/>
      </rPr>
      <t>．看護系の学部・学科、大学院のＴＡ・ＲＡについて</t>
    </r>
    <phoneticPr fontId="3"/>
  </si>
  <si>
    <r>
      <rPr>
        <sz val="14"/>
        <rFont val="HGP創英ﾌﾟﾚｾﾞﾝｽEB"/>
        <family val="1"/>
        <charset val="128"/>
      </rPr>
      <t>22</t>
    </r>
    <r>
      <rPr>
        <sz val="14"/>
        <rFont val="HG創英ﾌﾟﾚｾﾞﾝｽEB"/>
        <family val="1"/>
        <charset val="128"/>
      </rPr>
      <t>．本調査に関するご意見、ご要望について</t>
    </r>
    <rPh sb="3" eb="4">
      <t>ホン</t>
    </rPh>
    <rPh sb="4" eb="6">
      <t>チョウサ</t>
    </rPh>
    <rPh sb="7" eb="8">
      <t>カン</t>
    </rPh>
    <phoneticPr fontId="3"/>
  </si>
  <si>
    <r>
      <t xml:space="preserve"> Ａ．</t>
    </r>
    <r>
      <rPr>
        <u/>
        <sz val="11"/>
        <color indexed="9"/>
        <rFont val="HGPｺﾞｼｯｸM"/>
        <family val="3"/>
        <charset val="128"/>
      </rPr>
      <t>看護学実習全体</t>
    </r>
    <r>
      <rPr>
        <sz val="11"/>
        <color rgb="FFFFFFFF"/>
        <rFont val="HGPｺﾞｼｯｸM"/>
        <family val="3"/>
        <charset val="128"/>
      </rPr>
      <t>の施設数と、常勤教員を除く実習担当者数、勤務日数をご記入ください。</t>
    </r>
    <r>
      <rPr>
        <sz val="11"/>
        <color indexed="9"/>
        <rFont val="HGPｺﾞｼｯｸM"/>
        <family val="3"/>
        <charset val="128"/>
      </rPr>
      <t>〔各数値回答〕</t>
    </r>
    <phoneticPr fontId="3"/>
  </si>
  <si>
    <r>
      <t xml:space="preserve"> Ａ．</t>
    </r>
    <r>
      <rPr>
        <u/>
        <sz val="11"/>
        <color rgb="FFFFFFFF"/>
        <rFont val="HGPｺﾞｼｯｸM"/>
        <family val="3"/>
        <charset val="128"/>
      </rPr>
      <t>保健師養成の実習</t>
    </r>
    <r>
      <rPr>
        <sz val="11"/>
        <color indexed="9"/>
        <rFont val="HGPｺﾞｼｯｸM"/>
        <family val="3"/>
        <charset val="128"/>
      </rPr>
      <t>の施設数と、常勤教員を除く実習担当者数、勤務日数をご記入ください。〔各数値回答〕</t>
    </r>
    <phoneticPr fontId="3"/>
  </si>
  <si>
    <r>
      <t xml:space="preserve"> Ｂ．</t>
    </r>
    <r>
      <rPr>
        <u/>
        <sz val="11"/>
        <color indexed="9"/>
        <rFont val="HGPｺﾞｼｯｸM"/>
        <family val="3"/>
        <charset val="128"/>
      </rPr>
      <t>保健師養成の実習</t>
    </r>
    <r>
      <rPr>
        <sz val="11"/>
        <color indexed="9"/>
        <rFont val="HGPｺﾞｼｯｸM"/>
        <family val="3"/>
        <charset val="128"/>
      </rPr>
      <t>の経費をご記入ください。〔各数値回答〕</t>
    </r>
    <phoneticPr fontId="3"/>
  </si>
  <si>
    <r>
      <t xml:space="preserve"> Ｃ．</t>
    </r>
    <r>
      <rPr>
        <u/>
        <sz val="11"/>
        <color indexed="9"/>
        <rFont val="HGPｺﾞｼｯｸM"/>
        <family val="3"/>
        <charset val="128"/>
      </rPr>
      <t>保健師養成の実習</t>
    </r>
    <r>
      <rPr>
        <sz val="11"/>
        <color indexed="9"/>
        <rFont val="HGPｺﾞｼｯｸM"/>
        <family val="3"/>
        <charset val="128"/>
      </rPr>
      <t>に対する学生への補助金の有無とその条件についてご記入ください。</t>
    </r>
    <phoneticPr fontId="3"/>
  </si>
  <si>
    <r>
      <t xml:space="preserve"> Ａ．</t>
    </r>
    <r>
      <rPr>
        <u/>
        <sz val="11"/>
        <color indexed="9"/>
        <rFont val="HGPｺﾞｼｯｸM"/>
        <family val="3"/>
        <charset val="128"/>
      </rPr>
      <t>助産師養成の</t>
    </r>
    <r>
      <rPr>
        <sz val="11"/>
        <color rgb="FFFFFFFF"/>
        <rFont val="HGPｺﾞｼｯｸM"/>
        <family val="3"/>
        <charset val="128"/>
      </rPr>
      <t>施設数と、常勤教員を除く実習担当者数、勤務日数をご記入ください。</t>
    </r>
    <r>
      <rPr>
        <sz val="11"/>
        <color indexed="9"/>
        <rFont val="HGPｺﾞｼｯｸM"/>
        <family val="3"/>
        <charset val="128"/>
      </rPr>
      <t>〔各数値回答〕</t>
    </r>
    <phoneticPr fontId="3"/>
  </si>
  <si>
    <r>
      <t xml:space="preserve"> Ｂ．</t>
    </r>
    <r>
      <rPr>
        <u/>
        <sz val="11"/>
        <color indexed="9"/>
        <rFont val="HGPｺﾞｼｯｸM"/>
        <family val="3"/>
        <charset val="128"/>
      </rPr>
      <t>助産師養成の実習</t>
    </r>
    <r>
      <rPr>
        <sz val="11"/>
        <color indexed="9"/>
        <rFont val="HGPｺﾞｼｯｸM"/>
        <family val="3"/>
        <charset val="128"/>
      </rPr>
      <t>の経費をご記入ください。〔各数値回答〕</t>
    </r>
    <phoneticPr fontId="3"/>
  </si>
  <si>
    <r>
      <t xml:space="preserve"> Ｃ．</t>
    </r>
    <r>
      <rPr>
        <u/>
        <sz val="11"/>
        <color indexed="9"/>
        <rFont val="HGPｺﾞｼｯｸM"/>
        <family val="3"/>
        <charset val="128"/>
      </rPr>
      <t>助産師養成の実習</t>
    </r>
    <r>
      <rPr>
        <sz val="11"/>
        <color indexed="9"/>
        <rFont val="HGPｺﾞｼｯｸM"/>
        <family val="3"/>
        <charset val="128"/>
      </rPr>
      <t>に対する学生への補助金の有無とその条件についてご記入ください。</t>
    </r>
    <phoneticPr fontId="3"/>
  </si>
  <si>
    <r>
      <t xml:space="preserve"> Ａ．</t>
    </r>
    <r>
      <rPr>
        <u/>
        <sz val="11"/>
        <color rgb="FFFFFFFF"/>
        <rFont val="HGPｺﾞｼｯｸM"/>
        <family val="3"/>
        <charset val="128"/>
      </rPr>
      <t>養護教諭一種養成の実習</t>
    </r>
    <r>
      <rPr>
        <sz val="11"/>
        <color indexed="9"/>
        <rFont val="HGPｺﾞｼｯｸM"/>
        <family val="3"/>
        <charset val="128"/>
      </rPr>
      <t>の施設数と、常勤教員を除く実習担当者数、勤務日数をご記入ください。〔各数値回答〕</t>
    </r>
    <phoneticPr fontId="3"/>
  </si>
  <si>
    <r>
      <t xml:space="preserve"> Ｂ．</t>
    </r>
    <r>
      <rPr>
        <u/>
        <sz val="11"/>
        <color rgb="FFFFFFFF"/>
        <rFont val="HGPｺﾞｼｯｸM"/>
        <family val="3"/>
        <charset val="128"/>
      </rPr>
      <t>養護教諭一種養成の実習</t>
    </r>
    <r>
      <rPr>
        <sz val="11"/>
        <color indexed="9"/>
        <rFont val="HGPｺﾞｼｯｸM"/>
        <family val="3"/>
        <charset val="128"/>
      </rPr>
      <t>の経費をご記入ください。〔各数値回答〕</t>
    </r>
    <phoneticPr fontId="3"/>
  </si>
  <si>
    <r>
      <t xml:space="preserve"> Ｃ．</t>
    </r>
    <r>
      <rPr>
        <u/>
        <sz val="11"/>
        <color rgb="FFFFFFFF"/>
        <rFont val="HGPｺﾞｼｯｸM"/>
        <family val="3"/>
        <charset val="128"/>
      </rPr>
      <t>養護教諭一種養成の実習</t>
    </r>
    <r>
      <rPr>
        <sz val="11"/>
        <color indexed="9"/>
        <rFont val="HGPｺﾞｼｯｸM"/>
        <family val="3"/>
        <charset val="128"/>
      </rPr>
      <t>に対する学生への補助金の有無とその条件についてご記入ください。</t>
    </r>
    <phoneticPr fontId="3"/>
  </si>
  <si>
    <t>　本調査は、一般社団法人 日本看護系大学協議会および、一般社団法人 日本私立看護系大学協会の合同事業として、対象年度に学生を受け入れている全ての看護系大学を対象として実施するものです。調査の目的は、看護系大学の学生や教員の状態、社会貢献や研究活動の成果・発信、看護学教育にかかわる経費等の実態を把握し、日本の保健医療や社会の動向を踏まえた看護学教育のあり方を検討したのち、教育政策、看護政策等に提言するための基礎資料とすることです。両会の会員校が回答した調査データ（個別データ）につきましては、原則として当該校以外が閲覧することはございません。また、本調査は自由意思によるものであり、回答の有無ならびにその内容によって不利益を被ることはございません。
　本調査の結果は、貴重なデータとなります。集計結果は日本看護系大学協議会と日本私立看護系大学協会のホームページに公開いたします。また、毎年発刊している日本看護系大学協議会の事業活動報告書（定時社員総会前に配布）に掲載し、会員校はもとより厚生労働省、文部科学省にも活用されています。会員校の皆様にご協力いただきますよう、何卒お願いいたします。
　なお、本調査票を提出する前に、社員（＝代表者）または看護系学部・学科に所属する教員が、責任をもって回答内容の最終チェックを行ってください。</t>
    <rPh sb="275" eb="278">
      <t>ホンチョウサ</t>
    </rPh>
    <rPh sb="279" eb="281">
      <t>ジユウ</t>
    </rPh>
    <rPh sb="281" eb="283">
      <t>イシ</t>
    </rPh>
    <rPh sb="292" eb="294">
      <t>カイトウ</t>
    </rPh>
    <rPh sb="295" eb="297">
      <t>ウム</t>
    </rPh>
    <rPh sb="303" eb="305">
      <t>ナイヨウ</t>
    </rPh>
    <rPh sb="309" eb="312">
      <t>フリエキ</t>
    </rPh>
    <rPh sb="313" eb="314">
      <t>コウム</t>
    </rPh>
    <phoneticPr fontId="3"/>
  </si>
  <si>
    <r>
      <t>１．</t>
    </r>
    <r>
      <rPr>
        <sz val="10"/>
        <rFont val="HGPｺﾞｼｯｸM"/>
        <family val="3"/>
        <charset val="128"/>
      </rPr>
      <t>３年次編入（有資格者）制度がある</t>
    </r>
    <phoneticPr fontId="3"/>
  </si>
  <si>
    <r>
      <t>２．</t>
    </r>
    <r>
      <rPr>
        <sz val="10"/>
        <rFont val="HGPｺﾞｼｯｸM"/>
        <family val="3"/>
        <charset val="128"/>
      </rPr>
      <t>２年次学士編入制度がある</t>
    </r>
    <phoneticPr fontId="3"/>
  </si>
  <si>
    <r>
      <t>３．</t>
    </r>
    <r>
      <rPr>
        <sz val="10"/>
        <rFont val="HGPｺﾞｼｯｸM"/>
        <family val="3"/>
        <charset val="128"/>
      </rPr>
      <t>３年次学士編入制度がある</t>
    </r>
    <phoneticPr fontId="3"/>
  </si>
  <si>
    <t>都道府県、市町村（保健所・保健センター
等）・健診機関</t>
    <phoneticPr fontId="3"/>
  </si>
  <si>
    <r>
      <t>３．</t>
    </r>
    <r>
      <rPr>
        <sz val="10"/>
        <rFont val="HGPｺﾞｼｯｸM"/>
        <family val="3"/>
        <charset val="128"/>
      </rPr>
      <t>学修支援（成績優秀者・成績低迷者）</t>
    </r>
    <phoneticPr fontId="3"/>
  </si>
  <si>
    <t>教員の不足
（臨時教員含む）</t>
    <phoneticPr fontId="3"/>
  </si>
  <si>
    <t>教員の不足（
臨時教員含む）</t>
    <phoneticPr fontId="3"/>
  </si>
  <si>
    <t>その他　最高額</t>
    <rPh sb="4" eb="7">
      <t>サイコウガク</t>
    </rPh>
    <phoneticPr fontId="3"/>
  </si>
  <si>
    <t>保健所　最低額</t>
    <rPh sb="4" eb="7">
      <t>サイテイガク</t>
    </rPh>
    <phoneticPr fontId="3"/>
  </si>
  <si>
    <t>保健所　最高額</t>
    <rPh sb="4" eb="7">
      <t>サイコウガク</t>
    </rPh>
    <phoneticPr fontId="3"/>
  </si>
  <si>
    <t>市区町村　最低額</t>
    <rPh sb="5" eb="8">
      <t>サイテイガク</t>
    </rPh>
    <phoneticPr fontId="3"/>
  </si>
  <si>
    <t>市区町村　最高額</t>
    <rPh sb="5" eb="8">
      <t>サイコウガク</t>
    </rPh>
    <phoneticPr fontId="3"/>
  </si>
  <si>
    <t>地域包括　最低額</t>
    <rPh sb="5" eb="8">
      <t>サイテイガク</t>
    </rPh>
    <phoneticPr fontId="3"/>
  </si>
  <si>
    <t>地域包括　最高額</t>
    <rPh sb="5" eb="8">
      <t>サイコウガク</t>
    </rPh>
    <phoneticPr fontId="3"/>
  </si>
  <si>
    <t>その他　最低額</t>
    <rPh sb="2" eb="3">
      <t>タ</t>
    </rPh>
    <rPh sb="4" eb="7">
      <t>サイテイガク</t>
    </rPh>
    <phoneticPr fontId="3"/>
  </si>
  <si>
    <t>その他　最高額</t>
    <rPh sb="2" eb="3">
      <t>タ</t>
    </rPh>
    <rPh sb="4" eb="7">
      <t>サイコウガク</t>
    </rPh>
    <phoneticPr fontId="3"/>
  </si>
  <si>
    <r>
      <t xml:space="preserve"> </t>
    </r>
    <r>
      <rPr>
        <sz val="9"/>
        <rFont val="HGPｺﾞｼｯｸM"/>
        <family val="3"/>
        <charset val="128"/>
      </rPr>
      <t>それ以外の教員</t>
    </r>
    <r>
      <rPr>
        <sz val="10"/>
        <rFont val="HGPｺﾞｼｯｸM"/>
        <family val="3"/>
        <charset val="128"/>
      </rPr>
      <t xml:space="preserve">
 </t>
    </r>
    <r>
      <rPr>
        <sz val="9"/>
        <rFont val="HGPｺﾞｼｯｸM"/>
        <family val="3"/>
        <charset val="128"/>
      </rPr>
      <t xml:space="preserve">＊上記看護教員
    </t>
    </r>
    <r>
      <rPr>
        <sz val="4"/>
        <rFont val="HGPｺﾞｼｯｸM"/>
        <family val="3"/>
        <charset val="128"/>
      </rPr>
      <t xml:space="preserve"> </t>
    </r>
    <r>
      <rPr>
        <sz val="9"/>
        <rFont val="HGPｺﾞｼｯｸM"/>
        <family val="3"/>
        <charset val="128"/>
      </rPr>
      <t>以外の教員</t>
    </r>
    <phoneticPr fontId="3"/>
  </si>
  <si>
    <r>
      <t xml:space="preserve"> </t>
    </r>
    <r>
      <rPr>
        <sz val="9"/>
        <rFont val="HGPｺﾞｼｯｸM"/>
        <family val="3"/>
        <charset val="128"/>
      </rPr>
      <t xml:space="preserve">それ以外の教員
 </t>
    </r>
    <r>
      <rPr>
        <sz val="8"/>
        <rFont val="HGPｺﾞｼｯｸM"/>
        <family val="3"/>
        <charset val="128"/>
      </rPr>
      <t>＊上記看護教員以外の
    教員</t>
    </r>
    <rPh sb="17" eb="19">
      <t>イガイ</t>
    </rPh>
    <phoneticPr fontId="3"/>
  </si>
  <si>
    <t>介護・福祉施設</t>
    <phoneticPr fontId="3"/>
  </si>
  <si>
    <r>
      <t xml:space="preserve"> Ｄ．上記のうち、</t>
    </r>
    <r>
      <rPr>
        <u/>
        <sz val="11"/>
        <color indexed="9"/>
        <rFont val="HGPｺﾞｼｯｸM"/>
        <family val="3"/>
        <charset val="128"/>
      </rPr>
      <t>在宅看護学実習</t>
    </r>
    <r>
      <rPr>
        <sz val="11"/>
        <color rgb="FFFFFFFF"/>
        <rFont val="HGPｺﾞｼｯｸM"/>
        <family val="3"/>
        <charset val="128"/>
      </rPr>
      <t>の施設数と、常勤教員を除く実習担当者数をご記入ください。</t>
    </r>
    <r>
      <rPr>
        <sz val="11"/>
        <color indexed="9"/>
        <rFont val="HGPｺﾞｼｯｸM"/>
        <family val="3"/>
        <charset val="128"/>
      </rPr>
      <t>〔各数値回答〕</t>
    </r>
    <phoneticPr fontId="3"/>
  </si>
  <si>
    <t>大和大学保健医療学部看護学科</t>
  </si>
  <si>
    <r>
      <t>2026年度実施 （調査対象：2025年度）</t>
    </r>
    <r>
      <rPr>
        <sz val="22"/>
        <rFont val="HGP創英角ｺﾞｼｯｸUB"/>
        <family val="3"/>
        <charset val="128"/>
      </rPr>
      <t xml:space="preserve">
看護系大学に関する実態調査のお願い</t>
    </r>
    <phoneticPr fontId="3"/>
  </si>
  <si>
    <t xml:space="preserve"> Ｑ１．看護系の学部・学科は、2025年度において卒業生を出しましたか。〔１つだけ○〕</t>
  </si>
  <si>
    <t xml:space="preserve"> Ｑ３．2025年度入学者の出身学校種別の内訳を教えてください。〔数値回答〕</t>
    <rPh sb="24" eb="25">
      <t>オシ</t>
    </rPh>
    <rPh sb="33" eb="35">
      <t>スウチ</t>
    </rPh>
    <rPh sb="35" eb="37">
      <t>カイトウ</t>
    </rPh>
    <phoneticPr fontId="3"/>
  </si>
  <si>
    <t xml:space="preserve"> Ｑ18．2025年度に看護系の学部・学科、大学院が企画・運営に関係して実施した公開講座について、実施の有無
　　　　 をご記入ださい。</t>
    <rPh sb="9" eb="11">
      <t>ネンド</t>
    </rPh>
    <rPh sb="49" eb="51">
      <t>ジッシ</t>
    </rPh>
    <rPh sb="52" eb="54">
      <t>ウム</t>
    </rPh>
    <phoneticPr fontId="3"/>
  </si>
  <si>
    <t xml:space="preserve"> Ｑ19．貴大学の看護系の学部・学科、大学院のＦＤ（ファカルティ・ディベロップメント）及びＳＤ(スタッフ・ディベロップ
 　　　　メント：事務局員と教員も含んだ共通の教育）の状況について伺います。
　　　　 2025年度内に開催されたＦＤ及びＳＤの実施の有無をご記入ください。</t>
    <rPh sb="124" eb="126">
      <t>ジッシ</t>
    </rPh>
    <rPh sb="127" eb="129">
      <t>ウム</t>
    </rPh>
    <phoneticPr fontId="3"/>
  </si>
  <si>
    <t xml:space="preserve"> Ｑ20．2025年度における貴大学の看護系の学部・学科、大学院の取り組みについて伺います。</t>
  </si>
  <si>
    <t xml:space="preserve"> Ｑ23．2025年度における貴大学の看護系の学部・学科、大学院の国際交流の状況について伺います。</t>
  </si>
  <si>
    <t xml:space="preserve"> Ｑ24．2025年度における貴大学のハラスメント防止、コンプライアンスの推進への取り組みについてお伺いします。</t>
  </si>
  <si>
    <t xml:space="preserve"> Ｑ25．2025年度における貴大学の学修支援等についてお伺いします。</t>
    <rPh sb="19" eb="21">
      <t>ガクシュウ</t>
    </rPh>
    <rPh sb="21" eb="23">
      <t>シエン</t>
    </rPh>
    <rPh sb="23" eb="24">
      <t>トウ</t>
    </rPh>
    <phoneticPr fontId="3"/>
  </si>
  <si>
    <t xml:space="preserve"> Ｑ26．2025年度における貴大学の実習施設等との教育連携についてお伺いします。</t>
    <rPh sb="9" eb="11">
      <t>ネンド</t>
    </rPh>
    <rPh sb="15" eb="18">
      <t>キダイガク</t>
    </rPh>
    <rPh sb="19" eb="21">
      <t>ジッシュウ</t>
    </rPh>
    <rPh sb="21" eb="24">
      <t>シセツナド</t>
    </rPh>
    <rPh sb="26" eb="28">
      <t>キョウイク</t>
    </rPh>
    <rPh sb="28" eb="30">
      <t>レンケイ</t>
    </rPh>
    <rPh sb="35" eb="36">
      <t>ウカガ</t>
    </rPh>
    <phoneticPr fontId="3"/>
  </si>
  <si>
    <t xml:space="preserve"> Ｑ27．2025年度における貴大学の保健師、助産師および養護教諭の教育課程についてお伺いします。</t>
  </si>
  <si>
    <t xml:space="preserve"> Ｑ28．2025年度の看護系の学部・学科、大学院の学納金についてお伺いします。</t>
  </si>
  <si>
    <t xml:space="preserve"> Ｑ29．2025年度の看護系の学部・学科、大学院の独自の奨学金についてお伺いします。〔各数値回答〕</t>
  </si>
  <si>
    <t xml:space="preserve"> Ｑ30．2025年度の看護系の学部・学科、大学院の学内研究費についてお伺いします。〔各数値回答〕</t>
  </si>
  <si>
    <t xml:space="preserve"> Ｑ31．2025年度の看護師養成のための実習経費等についてお伺いします。</t>
  </si>
  <si>
    <t xml:space="preserve"> Ｑ32．2025年度の保健師養成のための実習経費等についてお伺いします。</t>
  </si>
  <si>
    <t xml:space="preserve"> Ｑ33．2025年度の助産師養成のための実習経費等についてお伺いします。</t>
  </si>
  <si>
    <t xml:space="preserve"> Ｑ34．2025年度の養護教諭一種養成のための実習経費等についてお伺いします。</t>
  </si>
  <si>
    <t xml:space="preserve"> Ｑ35．2025年度の看護系の学部・学科、大学院のＴＡ・ＲＡの勤務状況と時給額についてお伺いします。〔各数値回答〕</t>
  </si>
  <si>
    <t>※年度内に改定があった場合には、2025年5月1日時点の状況でご回答ください。</t>
  </si>
  <si>
    <r>
      <rPr>
        <b/>
        <sz val="12"/>
        <rFont val="メイリオ"/>
        <family val="3"/>
        <charset val="128"/>
      </rPr>
      <t xml:space="preserve"> </t>
    </r>
    <r>
      <rPr>
        <b/>
        <u/>
        <sz val="12"/>
        <rFont val="メイリオ"/>
        <family val="3"/>
        <charset val="128"/>
      </rPr>
      <t>https://www.janpu.or.jp/file/2026manual.pdf</t>
    </r>
    <phoneticPr fontId="3"/>
  </si>
  <si>
    <t>高度実践看護師教育課程のみ※</t>
    <phoneticPr fontId="3"/>
  </si>
  <si>
    <t>合 計</t>
    <rPh sb="0" eb="1">
      <t>ア</t>
    </rPh>
    <rPh sb="2" eb="3">
      <t>ケイ</t>
    </rPh>
    <phoneticPr fontId="3"/>
  </si>
  <si>
    <t>Ｑ１６ ②高度実践</t>
    <phoneticPr fontId="3"/>
  </si>
  <si>
    <t>Ｑ１６ ③修士修了生 合計</t>
    <rPh sb="11" eb="13">
      <t>ゴウケイ</t>
    </rPh>
    <phoneticPr fontId="3"/>
  </si>
  <si>
    <t>企業等による教育研究奨励費
（奨励費、寄付講座、寄付金等）</t>
    <phoneticPr fontId="3"/>
  </si>
  <si>
    <t>財団・学会等（財団、民間NPO、学会等）
による研究助成金</t>
    <phoneticPr fontId="3"/>
  </si>
  <si>
    <t>人</t>
    <rPh sb="0" eb="1">
      <t>ニン</t>
    </rPh>
    <phoneticPr fontId="3"/>
  </si>
  <si>
    <t>ナースプラクティショナー課程
  (3)日本看護系大学協議会および
      日本NP教育大学院協議会認定</t>
    <phoneticPr fontId="3"/>
  </si>
  <si>
    <t>DNPコース</t>
  </si>
  <si>
    <t>DNPコース</t>
    <phoneticPr fontId="3"/>
  </si>
  <si>
    <t xml:space="preserve"> DNPコース</t>
    <phoneticPr fontId="3"/>
  </si>
  <si>
    <t>NP1</t>
    <phoneticPr fontId="3"/>
  </si>
  <si>
    <t>NP2</t>
    <phoneticPr fontId="3"/>
  </si>
  <si>
    <t>NP3</t>
    <phoneticPr fontId="3"/>
  </si>
  <si>
    <t>NP1</t>
    <phoneticPr fontId="3"/>
  </si>
  <si>
    <t>NP2</t>
    <phoneticPr fontId="3"/>
  </si>
  <si>
    <t>NP3</t>
    <phoneticPr fontId="3"/>
  </si>
  <si>
    <t>内訳</t>
    <rPh sb="0" eb="2">
      <t>ウチワケ</t>
    </rPh>
    <phoneticPr fontId="3"/>
  </si>
  <si>
    <r>
      <t xml:space="preserve">ナースプラクティショナー課程
  (3)日本看護系大学協議会および
      </t>
    </r>
    <r>
      <rPr>
        <sz val="4"/>
        <rFont val="HGPｺﾞｼｯｸM"/>
        <family val="3"/>
        <charset val="128"/>
      </rPr>
      <t xml:space="preserve"> </t>
    </r>
    <r>
      <rPr>
        <sz val="10"/>
        <rFont val="HGPｺﾞｼｯｸM"/>
        <family val="3"/>
        <charset val="128"/>
      </rPr>
      <t>日本NP教育大学院協議会認定</t>
    </r>
    <phoneticPr fontId="3"/>
  </si>
  <si>
    <t>内訳</t>
    <rPh sb="0" eb="2">
      <t>ウチワケ</t>
    </rPh>
    <phoneticPr fontId="3"/>
  </si>
  <si>
    <r>
      <t>５．視聴覚メディア教材</t>
    </r>
    <r>
      <rPr>
        <sz val="10"/>
        <rFont val="HGPｺﾞｼｯｸM"/>
        <family val="3"/>
        <charset val="128"/>
      </rPr>
      <t>（DVD等）</t>
    </r>
    <r>
      <rPr>
        <sz val="10"/>
        <rFont val="HGｺﾞｼｯｸM"/>
        <family val="3"/>
        <charset val="128"/>
      </rPr>
      <t>を用いた学習</t>
    </r>
    <phoneticPr fontId="3"/>
  </si>
  <si>
    <t>2 ２年次学士</t>
    <rPh sb="3" eb="5">
      <t>ネンジ</t>
    </rPh>
    <rPh sb="5" eb="7">
      <t>ガクシ</t>
    </rPh>
    <phoneticPr fontId="3"/>
  </si>
  <si>
    <t>3　３年次学士</t>
    <rPh sb="3" eb="5">
      <t>ネンジ</t>
    </rPh>
    <rPh sb="5" eb="7">
      <t>ガクシ</t>
    </rPh>
    <phoneticPr fontId="3"/>
  </si>
  <si>
    <t>1 ３年次編入</t>
    <rPh sb="3" eb="5">
      <t>ネンジ</t>
    </rPh>
    <rPh sb="5" eb="7">
      <t>ヘンニュウ</t>
    </rPh>
    <phoneticPr fontId="3"/>
  </si>
  <si>
    <t>4　ない</t>
    <phoneticPr fontId="3"/>
  </si>
  <si>
    <t>①専修学校</t>
    <rPh sb="1" eb="3">
      <t>センシュウ</t>
    </rPh>
    <rPh sb="3" eb="5">
      <t>ガッコウ</t>
    </rPh>
    <phoneticPr fontId="3"/>
  </si>
  <si>
    <t>②短期大学</t>
    <rPh sb="1" eb="3">
      <t>タンキ</t>
    </rPh>
    <rPh sb="3" eb="5">
      <t>ダイガク</t>
    </rPh>
    <phoneticPr fontId="3"/>
  </si>
  <si>
    <t>修士課程/博士前期</t>
    <rPh sb="0" eb="2">
      <t>シュウシ</t>
    </rPh>
    <rPh sb="2" eb="4">
      <t>カテイ</t>
    </rPh>
    <rPh sb="5" eb="7">
      <t>ハカセ</t>
    </rPh>
    <rPh sb="7" eb="9">
      <t>ゼンキ</t>
    </rPh>
    <phoneticPr fontId="3"/>
  </si>
  <si>
    <t>助産師専攻科・別科終了</t>
    <rPh sb="0" eb="3">
      <t>ジョサンシ</t>
    </rPh>
    <rPh sb="3" eb="6">
      <t>センコウカ</t>
    </rPh>
    <rPh sb="7" eb="9">
      <t>ベッカ</t>
    </rPh>
    <rPh sb="9" eb="11">
      <t>シュウリョウ</t>
    </rPh>
    <phoneticPr fontId="3"/>
  </si>
  <si>
    <t>都道府県・市町村・健診機関</t>
    <rPh sb="0" eb="4">
      <t>トドウフケン</t>
    </rPh>
    <rPh sb="5" eb="8">
      <t>シチョウソン</t>
    </rPh>
    <rPh sb="9" eb="11">
      <t>ケンシン</t>
    </rPh>
    <rPh sb="11" eb="13">
      <t>キカン</t>
    </rPh>
    <phoneticPr fontId="3"/>
  </si>
  <si>
    <t>財団・学会等による研究助成金</t>
    <rPh sb="3" eb="5">
      <t>ガッカイ</t>
    </rPh>
    <rPh sb="5" eb="6">
      <t>ナド</t>
    </rPh>
    <rPh sb="11" eb="14">
      <t>ジョセイキン</t>
    </rPh>
    <phoneticPr fontId="3"/>
  </si>
  <si>
    <t>Ａ　教員の評価</t>
    <rPh sb="2" eb="4">
      <t>キョウイン</t>
    </rPh>
    <rPh sb="5" eb="7">
      <t>ヒョウカ</t>
    </rPh>
    <phoneticPr fontId="3"/>
  </si>
  <si>
    <t>Ｂ　学生の授業評価</t>
    <rPh sb="2" eb="4">
      <t>ガクセイ</t>
    </rPh>
    <rPh sb="5" eb="9">
      <t>ジュギョウヒョウカ</t>
    </rPh>
    <phoneticPr fontId="3"/>
  </si>
  <si>
    <t>Ｃ　GPA制度</t>
    <rPh sb="5" eb="7">
      <t>セイド</t>
    </rPh>
    <phoneticPr fontId="3"/>
  </si>
  <si>
    <t>1　進級判定</t>
    <rPh sb="2" eb="4">
      <t>シンキュウ</t>
    </rPh>
    <rPh sb="4" eb="6">
      <t>ハンテイ</t>
    </rPh>
    <phoneticPr fontId="3"/>
  </si>
  <si>
    <t>Ｑ20－Ｄ GPAの活用</t>
    <rPh sb="10" eb="12">
      <t>カツヨウ</t>
    </rPh>
    <phoneticPr fontId="3"/>
  </si>
  <si>
    <t>8 その他</t>
    <rPh sb="4" eb="5">
      <t>タ</t>
    </rPh>
    <phoneticPr fontId="3"/>
  </si>
  <si>
    <t>8.その他内容</t>
    <rPh sb="4" eb="5">
      <t>タ</t>
    </rPh>
    <rPh sb="5" eb="7">
      <t>ナイヨウ</t>
    </rPh>
    <phoneticPr fontId="3"/>
  </si>
  <si>
    <t>3　学修支援</t>
    <rPh sb="2" eb="4">
      <t>ガクシュウ</t>
    </rPh>
    <rPh sb="4" eb="6">
      <t>シエン</t>
    </rPh>
    <phoneticPr fontId="3"/>
  </si>
  <si>
    <t>4 履修指導</t>
    <rPh sb="2" eb="4">
      <t>リシュウ</t>
    </rPh>
    <rPh sb="4" eb="6">
      <t>シドウ</t>
    </rPh>
    <phoneticPr fontId="3"/>
  </si>
  <si>
    <t>5　大学院進学</t>
    <rPh sb="2" eb="5">
      <t>ダイガクイン</t>
    </rPh>
    <rPh sb="5" eb="7">
      <t>シンガク</t>
    </rPh>
    <phoneticPr fontId="3"/>
  </si>
  <si>
    <t>6　就職指導</t>
    <rPh sb="2" eb="4">
      <t>シュウショク</t>
    </rPh>
    <rPh sb="4" eb="6">
      <t>シドウ</t>
    </rPh>
    <phoneticPr fontId="3"/>
  </si>
  <si>
    <t>7　教学IR</t>
    <rPh sb="2" eb="4">
      <t>キョウガク</t>
    </rPh>
    <phoneticPr fontId="3"/>
  </si>
  <si>
    <t>Ｑ20―Ｅ
　　CAP制度</t>
    <rPh sb="11" eb="13">
      <t>セイド</t>
    </rPh>
    <phoneticPr fontId="3"/>
  </si>
  <si>
    <t>6.その他内容</t>
    <rPh sb="4" eb="5">
      <t>タ</t>
    </rPh>
    <rPh sb="5" eb="7">
      <t>ナイヨウ</t>
    </rPh>
    <phoneticPr fontId="3"/>
  </si>
  <si>
    <t>Q21 看護関連の研修事業</t>
    <rPh sb="4" eb="8">
      <t>カンゴカンレン</t>
    </rPh>
    <rPh sb="9" eb="11">
      <t>ケンシュウ</t>
    </rPh>
    <rPh sb="11" eb="13">
      <t>ジギョウ</t>
    </rPh>
    <phoneticPr fontId="3"/>
  </si>
  <si>
    <t>1 認定看護師
　教育課程</t>
    <rPh sb="2" eb="4">
      <t>ニンテイ</t>
    </rPh>
    <rPh sb="4" eb="6">
      <t>カンゴ</t>
    </rPh>
    <rPh sb="9" eb="11">
      <t>キョウイク</t>
    </rPh>
    <rPh sb="11" eb="13">
      <t>カテイ</t>
    </rPh>
    <phoneticPr fontId="3"/>
  </si>
  <si>
    <t>2 奨学金、
　授業料免除</t>
    <rPh sb="2" eb="5">
      <t>ショウガクキン</t>
    </rPh>
    <rPh sb="8" eb="13">
      <t>ジュギョウリョウメンジョ</t>
    </rPh>
    <phoneticPr fontId="3"/>
  </si>
  <si>
    <t>2　認定看護管理者
　教育課程</t>
    <rPh sb="2" eb="4">
      <t>ニンテイ</t>
    </rPh>
    <rPh sb="4" eb="6">
      <t>カンゴ</t>
    </rPh>
    <rPh sb="6" eb="9">
      <t>カンリシャ</t>
    </rPh>
    <rPh sb="11" eb="13">
      <t>キョウイク</t>
    </rPh>
    <rPh sb="13" eb="15">
      <t>カテイ</t>
    </rPh>
    <phoneticPr fontId="3"/>
  </si>
  <si>
    <t>3　特定行為研修</t>
    <rPh sb="2" eb="4">
      <t>トクテイ</t>
    </rPh>
    <rPh sb="4" eb="6">
      <t>コウイ</t>
    </rPh>
    <rPh sb="6" eb="8">
      <t>ケンシュウ</t>
    </rPh>
    <phoneticPr fontId="3"/>
  </si>
  <si>
    <t>6　ない</t>
    <phoneticPr fontId="3"/>
  </si>
  <si>
    <t>7　研修事業がない</t>
    <rPh sb="2" eb="4">
      <t>ケンシュウ</t>
    </rPh>
    <rPh sb="4" eb="6">
      <t>ジギョウ</t>
    </rPh>
    <phoneticPr fontId="3"/>
  </si>
  <si>
    <t>5　看護教員養成
　課程</t>
    <rPh sb="2" eb="4">
      <t>カンゴ</t>
    </rPh>
    <rPh sb="4" eb="6">
      <t>キョウイン</t>
    </rPh>
    <rPh sb="6" eb="8">
      <t>ヨウセイ</t>
    </rPh>
    <rPh sb="10" eb="12">
      <t>カテイ</t>
    </rPh>
    <phoneticPr fontId="3"/>
  </si>
  <si>
    <t>4　実習指導者
　講習会</t>
    <rPh sb="2" eb="4">
      <t>ジッシュウ</t>
    </rPh>
    <rPh sb="4" eb="6">
      <t>シドウ</t>
    </rPh>
    <rPh sb="6" eb="7">
      <t>モノ</t>
    </rPh>
    <rPh sb="9" eb="12">
      <t>コウシュウカイ</t>
    </rPh>
    <phoneticPr fontId="3"/>
  </si>
  <si>
    <t>Ｑ22―Ａ 
　付属施設・研究機関</t>
    <rPh sb="8" eb="12">
      <t>フゾクシセツ</t>
    </rPh>
    <rPh sb="13" eb="17">
      <t>ケンキュウキカン</t>
    </rPh>
    <phoneticPr fontId="3"/>
  </si>
  <si>
    <t>Q22－Ｃ 財政基盤</t>
    <rPh sb="6" eb="10">
      <t>ザイセイキバン</t>
    </rPh>
    <phoneticPr fontId="3"/>
  </si>
  <si>
    <t>1 大学の予算内</t>
    <rPh sb="2" eb="4">
      <t>ダイガク</t>
    </rPh>
    <rPh sb="5" eb="8">
      <t>ヨサンナイ</t>
    </rPh>
    <phoneticPr fontId="3"/>
  </si>
  <si>
    <t>2　国・自治体</t>
    <rPh sb="2" eb="3">
      <t>クニ</t>
    </rPh>
    <rPh sb="4" eb="7">
      <t>ジチタイ</t>
    </rPh>
    <phoneticPr fontId="3"/>
  </si>
  <si>
    <t>3 民間の助成</t>
    <rPh sb="2" eb="4">
      <t>ミンカン</t>
    </rPh>
    <rPh sb="5" eb="7">
      <t>ジョセイ</t>
    </rPh>
    <phoneticPr fontId="3"/>
  </si>
  <si>
    <t>4　その他</t>
    <rPh sb="4" eb="5">
      <t>タ</t>
    </rPh>
    <phoneticPr fontId="3"/>
  </si>
  <si>
    <t>4.その他内容</t>
    <rPh sb="4" eb="5">
      <t>タ</t>
    </rPh>
    <rPh sb="5" eb="7">
      <t>ナイヨウ</t>
    </rPh>
    <phoneticPr fontId="3"/>
  </si>
  <si>
    <t>7　その他</t>
    <rPh sb="4" eb="5">
      <t>タ</t>
    </rPh>
    <phoneticPr fontId="3"/>
  </si>
  <si>
    <t>7.その他内容</t>
    <rPh sb="4" eb="5">
      <t>タ</t>
    </rPh>
    <rPh sb="5" eb="7">
      <t>ナイヨウ</t>
    </rPh>
    <phoneticPr fontId="3"/>
  </si>
  <si>
    <t>2　国際交流</t>
    <rPh sb="2" eb="6">
      <t>コクサイコウリュウ</t>
    </rPh>
    <phoneticPr fontId="3"/>
  </si>
  <si>
    <t>3　共同研究</t>
    <rPh sb="2" eb="4">
      <t>キョウドウ</t>
    </rPh>
    <rPh sb="4" eb="6">
      <t>ケンキュウ</t>
    </rPh>
    <phoneticPr fontId="3"/>
  </si>
  <si>
    <t>6　講師の派遣</t>
    <rPh sb="2" eb="4">
      <t>コウシ</t>
    </rPh>
    <rPh sb="5" eb="7">
      <t>ハケン</t>
    </rPh>
    <phoneticPr fontId="3"/>
  </si>
  <si>
    <t>5　継続教育</t>
    <rPh sb="2" eb="6">
      <t>ケイゾクキョウイク</t>
    </rPh>
    <phoneticPr fontId="3"/>
  </si>
  <si>
    <t>1　市民向け教育</t>
    <rPh sb="2" eb="4">
      <t>シミン</t>
    </rPh>
    <rPh sb="4" eb="5">
      <t>ム</t>
    </rPh>
    <rPh sb="6" eb="8">
      <t>キョウイク</t>
    </rPh>
    <phoneticPr fontId="3"/>
  </si>
  <si>
    <t>4　看護実践の提供</t>
    <rPh sb="2" eb="4">
      <t>カンゴ</t>
    </rPh>
    <rPh sb="4" eb="6">
      <t>ジッセン</t>
    </rPh>
    <rPh sb="7" eb="9">
      <t>テイキョウ</t>
    </rPh>
    <phoneticPr fontId="3"/>
  </si>
  <si>
    <t>Ｑ23―Ａ　国際交流</t>
    <rPh sb="6" eb="8">
      <t>コクサイ</t>
    </rPh>
    <rPh sb="8" eb="10">
      <t>コウリュウ</t>
    </rPh>
    <phoneticPr fontId="3"/>
  </si>
  <si>
    <t>Ｑ23－Ｂ 国際交流協定校</t>
    <rPh sb="6" eb="8">
      <t>コクサイ</t>
    </rPh>
    <rPh sb="8" eb="10">
      <t>コウリュウ</t>
    </rPh>
    <rPh sb="10" eb="12">
      <t>キョウテイ</t>
    </rPh>
    <rPh sb="12" eb="13">
      <t>コウ</t>
    </rPh>
    <phoneticPr fontId="3"/>
  </si>
  <si>
    <t>Ｑ23－Ｃ 留学先</t>
    <rPh sb="6" eb="9">
      <t>リュウガクサキ</t>
    </rPh>
    <phoneticPr fontId="3"/>
  </si>
  <si>
    <t>Ｑ23－Ｄ 留学生の受け入れ</t>
    <rPh sb="6" eb="9">
      <t>リュウガクセイ</t>
    </rPh>
    <rPh sb="10" eb="11">
      <t>ウ</t>
    </rPh>
    <rPh sb="12" eb="13">
      <t>イ</t>
    </rPh>
    <phoneticPr fontId="3"/>
  </si>
  <si>
    <t>Ｑ23－Ｅ 教員の短期海外派遣</t>
    <rPh sb="6" eb="8">
      <t>キョウイン</t>
    </rPh>
    <rPh sb="9" eb="11">
      <t>タンキ</t>
    </rPh>
    <rPh sb="11" eb="13">
      <t>カイガイ</t>
    </rPh>
    <rPh sb="13" eb="15">
      <t>ハケン</t>
    </rPh>
    <phoneticPr fontId="3"/>
  </si>
  <si>
    <t>Ｑ23－Ｆ 教員の長期海外派遣</t>
    <rPh sb="6" eb="8">
      <t>キョウイン</t>
    </rPh>
    <rPh sb="9" eb="11">
      <t>チョウキ</t>
    </rPh>
    <rPh sb="11" eb="13">
      <t>カイガイ</t>
    </rPh>
    <rPh sb="13" eb="15">
      <t>ハケン</t>
    </rPh>
    <phoneticPr fontId="3"/>
  </si>
  <si>
    <t>Ｑ23－Ｇ 学生以外の受け入れ</t>
    <rPh sb="6" eb="10">
      <t>ガクセイイガイ</t>
    </rPh>
    <rPh sb="11" eb="12">
      <t>ウ</t>
    </rPh>
    <rPh sb="13" eb="14">
      <t>イ</t>
    </rPh>
    <phoneticPr fontId="3"/>
  </si>
  <si>
    <t>Ｑ23－Ｈ 大学独自の経済的支援</t>
    <rPh sb="6" eb="8">
      <t>ダイガク</t>
    </rPh>
    <rPh sb="8" eb="10">
      <t>ドクジ</t>
    </rPh>
    <rPh sb="11" eb="16">
      <t>ケイザイテキシエン</t>
    </rPh>
    <phoneticPr fontId="3"/>
  </si>
  <si>
    <t>Ｑ２４―Ａ ハラスメント窓口</t>
    <rPh sb="12" eb="14">
      <t>マドグチ</t>
    </rPh>
    <phoneticPr fontId="3"/>
  </si>
  <si>
    <t>Ｑ２４―Ｂ　ハラスメント事例</t>
    <rPh sb="12" eb="14">
      <t>ジレイ</t>
    </rPh>
    <phoneticPr fontId="3"/>
  </si>
  <si>
    <t>Q24-C 該当する事例</t>
    <rPh sb="6" eb="8">
      <t>ガイトウ</t>
    </rPh>
    <rPh sb="10" eb="12">
      <t>ジレイ</t>
    </rPh>
    <phoneticPr fontId="3"/>
  </si>
  <si>
    <t>1　教職員から学生</t>
    <rPh sb="2" eb="5">
      <t>キョウショクイン</t>
    </rPh>
    <rPh sb="7" eb="9">
      <t>ガクセイ</t>
    </rPh>
    <phoneticPr fontId="3"/>
  </si>
  <si>
    <t>2　教職員から教職員</t>
    <rPh sb="2" eb="5">
      <t>キョウショクイン</t>
    </rPh>
    <rPh sb="7" eb="10">
      <t>キョウショクイン</t>
    </rPh>
    <phoneticPr fontId="3"/>
  </si>
  <si>
    <t>3　学生から学生</t>
    <rPh sb="2" eb="4">
      <t>ガクセイ</t>
    </rPh>
    <rPh sb="6" eb="8">
      <t>ガクセイ</t>
    </rPh>
    <phoneticPr fontId="3"/>
  </si>
  <si>
    <t>4,その他内容</t>
    <rPh sb="4" eb="5">
      <t>タ</t>
    </rPh>
    <rPh sb="5" eb="7">
      <t>ナイヨウ</t>
    </rPh>
    <phoneticPr fontId="3"/>
  </si>
  <si>
    <t>5　回答できない</t>
    <rPh sb="2" eb="4">
      <t>カイトウ</t>
    </rPh>
    <phoneticPr fontId="3"/>
  </si>
  <si>
    <t>Ｑ１　卒業生</t>
    <rPh sb="3" eb="6">
      <t>ソツギョウセイ</t>
    </rPh>
    <phoneticPr fontId="3"/>
  </si>
  <si>
    <t>Ｑ２４―Ｄ コンプライアンス</t>
    <phoneticPr fontId="3"/>
  </si>
  <si>
    <t>Ｑ２４―Ｅ 利益相反</t>
    <rPh sb="6" eb="8">
      <t>リエキ</t>
    </rPh>
    <rPh sb="8" eb="10">
      <t>ソウハン</t>
    </rPh>
    <phoneticPr fontId="3"/>
  </si>
  <si>
    <t>Ｑ２４―Ｇ 報告義務について</t>
    <rPh sb="6" eb="8">
      <t>ホウコク</t>
    </rPh>
    <rPh sb="8" eb="10">
      <t>ギム</t>
    </rPh>
    <phoneticPr fontId="3"/>
  </si>
  <si>
    <t>Ｑ２４―Ｆ　報告義務の有無</t>
    <rPh sb="6" eb="10">
      <t>ホウコクギム</t>
    </rPh>
    <rPh sb="11" eb="13">
      <t>ウム</t>
    </rPh>
    <phoneticPr fontId="3"/>
  </si>
  <si>
    <t>Ｑ２５―Ａ　障がい　相談窓口</t>
    <rPh sb="6" eb="7">
      <t>ショウ</t>
    </rPh>
    <rPh sb="10" eb="12">
      <t>ソウダン</t>
    </rPh>
    <rPh sb="12" eb="14">
      <t>マドグチ</t>
    </rPh>
    <phoneticPr fontId="3"/>
  </si>
  <si>
    <t>Ｑ２５―Ｂ 入学前教育</t>
    <rPh sb="6" eb="9">
      <t>ニュウガクマエ</t>
    </rPh>
    <rPh sb="9" eb="11">
      <t>キョウイク</t>
    </rPh>
    <phoneticPr fontId="3"/>
  </si>
  <si>
    <t>Q25-Ｃ 入学前教育の対象者</t>
    <rPh sb="6" eb="9">
      <t>ニュウガクマエ</t>
    </rPh>
    <rPh sb="9" eb="11">
      <t>キョウイク</t>
    </rPh>
    <rPh sb="12" eb="15">
      <t>タイショウシャ</t>
    </rPh>
    <phoneticPr fontId="3"/>
  </si>
  <si>
    <t>1 AO入学</t>
    <rPh sb="4" eb="6">
      <t>ニュウガク</t>
    </rPh>
    <phoneticPr fontId="3"/>
  </si>
  <si>
    <t>2　推薦入学</t>
    <rPh sb="2" eb="4">
      <t>スイセン</t>
    </rPh>
    <rPh sb="4" eb="6">
      <t>ニュウガク</t>
    </rPh>
    <phoneticPr fontId="3"/>
  </si>
  <si>
    <t>3　全入学</t>
    <rPh sb="2" eb="5">
      <t>ゼンニュウガク</t>
    </rPh>
    <phoneticPr fontId="3"/>
  </si>
  <si>
    <t>Q25-Ｄ 学習形態</t>
    <rPh sb="6" eb="8">
      <t>ガクシュウ</t>
    </rPh>
    <rPh sb="8" eb="10">
      <t>ケイタイ</t>
    </rPh>
    <phoneticPr fontId="3"/>
  </si>
  <si>
    <t>1　e-learning</t>
    <phoneticPr fontId="3"/>
  </si>
  <si>
    <t>2 集合教育</t>
    <rPh sb="2" eb="6">
      <t>シュウゴウキョウイク</t>
    </rPh>
    <phoneticPr fontId="3"/>
  </si>
  <si>
    <t>3 課題・レポート</t>
    <rPh sb="2" eb="4">
      <t>カダイ</t>
    </rPh>
    <phoneticPr fontId="3"/>
  </si>
  <si>
    <t>4 遠隔教育</t>
    <rPh sb="2" eb="6">
      <t>エンカクキョウイク</t>
    </rPh>
    <phoneticPr fontId="3"/>
  </si>
  <si>
    <t>5 DVD等</t>
    <rPh sb="5" eb="6">
      <t>ナド</t>
    </rPh>
    <phoneticPr fontId="3"/>
  </si>
  <si>
    <t>6 その他</t>
    <rPh sb="4" eb="5">
      <t>タ</t>
    </rPh>
    <phoneticPr fontId="3"/>
  </si>
  <si>
    <t>6．その他内容</t>
    <rPh sb="4" eb="5">
      <t>タ</t>
    </rPh>
    <rPh sb="5" eb="7">
      <t>ナイヨウ</t>
    </rPh>
    <phoneticPr fontId="3"/>
  </si>
  <si>
    <t>5.その他内容</t>
    <rPh sb="4" eb="5">
      <t>タ</t>
    </rPh>
    <rPh sb="5" eb="7">
      <t>ナイヨウ</t>
    </rPh>
    <phoneticPr fontId="3"/>
  </si>
  <si>
    <t>Q25-Ｅ 実施体制</t>
    <rPh sb="6" eb="10">
      <t>ジッシタイセイ</t>
    </rPh>
    <phoneticPr fontId="3"/>
  </si>
  <si>
    <t>Q25-Ｆ 費用負担</t>
    <rPh sb="6" eb="10">
      <t>ヒヨウフタン</t>
    </rPh>
    <phoneticPr fontId="3"/>
  </si>
  <si>
    <t>1　なし</t>
  </si>
  <si>
    <t>1　なし</t>
    <phoneticPr fontId="3"/>
  </si>
  <si>
    <t>2　実習施設の不足、
　確保困難</t>
    <rPh sb="2" eb="4">
      <t>ジッシュウ</t>
    </rPh>
    <rPh sb="4" eb="6">
      <t>シセツ</t>
    </rPh>
    <rPh sb="7" eb="9">
      <t>フソク</t>
    </rPh>
    <rPh sb="12" eb="16">
      <t>カクホコンナン</t>
    </rPh>
    <phoneticPr fontId="3"/>
  </si>
  <si>
    <t>3　教員の不足</t>
    <rPh sb="2" eb="4">
      <t>キョウイン</t>
    </rPh>
    <rPh sb="5" eb="7">
      <t>フソク</t>
    </rPh>
    <phoneticPr fontId="3"/>
  </si>
  <si>
    <t>16 その他の課題</t>
    <rPh sb="5" eb="6">
      <t>タ</t>
    </rPh>
    <rPh sb="7" eb="9">
      <t>カダイ</t>
    </rPh>
    <phoneticPr fontId="3"/>
  </si>
  <si>
    <t>4　受入条件が厳しい</t>
    <rPh sb="2" eb="3">
      <t>ウ</t>
    </rPh>
    <rPh sb="3" eb="4">
      <t>イ</t>
    </rPh>
    <rPh sb="4" eb="6">
      <t>ジョウケン</t>
    </rPh>
    <rPh sb="7" eb="8">
      <t>キビ</t>
    </rPh>
    <phoneticPr fontId="3"/>
  </si>
  <si>
    <t>6　受入れ人数の制限</t>
    <rPh sb="2" eb="3">
      <t>ウ</t>
    </rPh>
    <rPh sb="3" eb="4">
      <t>イ</t>
    </rPh>
    <rPh sb="5" eb="7">
      <t>ニンズウ</t>
    </rPh>
    <rPh sb="8" eb="10">
      <t>セイゲン</t>
    </rPh>
    <phoneticPr fontId="3"/>
  </si>
  <si>
    <t>7　男子学生受入れ
　制限</t>
    <rPh sb="2" eb="6">
      <t>ダンシガクセイ</t>
    </rPh>
    <rPh sb="6" eb="7">
      <t>ウ</t>
    </rPh>
    <rPh sb="7" eb="8">
      <t>イ</t>
    </rPh>
    <rPh sb="11" eb="13">
      <t>セイゲン</t>
    </rPh>
    <phoneticPr fontId="3"/>
  </si>
  <si>
    <t>8　実習先のスタッフ
　の不足</t>
    <rPh sb="2" eb="5">
      <t>ジッシュウサキ</t>
    </rPh>
    <rPh sb="13" eb="15">
      <t>フソク</t>
    </rPh>
    <phoneticPr fontId="3"/>
  </si>
  <si>
    <t>9　受持ち患者の不足</t>
    <rPh sb="2" eb="3">
      <t>ウ</t>
    </rPh>
    <rPh sb="3" eb="4">
      <t>モ</t>
    </rPh>
    <rPh sb="5" eb="7">
      <t>カンジャ</t>
    </rPh>
    <rPh sb="8" eb="10">
      <t>フソク</t>
    </rPh>
    <phoneticPr fontId="3"/>
  </si>
  <si>
    <t>15　実習謝金</t>
    <rPh sb="3" eb="5">
      <t>ジッシュウ</t>
    </rPh>
    <rPh sb="5" eb="7">
      <t>シャキン</t>
    </rPh>
    <phoneticPr fontId="3"/>
  </si>
  <si>
    <t>14　利用者からの
　ハラスメント等</t>
    <rPh sb="3" eb="6">
      <t>リヨウシャ</t>
    </rPh>
    <rPh sb="17" eb="18">
      <t>ナド</t>
    </rPh>
    <phoneticPr fontId="3"/>
  </si>
  <si>
    <t>13　実習環境</t>
    <rPh sb="3" eb="7">
      <t>ジッシュウカンキョウ</t>
    </rPh>
    <phoneticPr fontId="3"/>
  </si>
  <si>
    <t>12　日程調整</t>
    <rPh sb="3" eb="7">
      <t>ニッテイチョウセイ</t>
    </rPh>
    <phoneticPr fontId="3"/>
  </si>
  <si>
    <t>11　学生の質</t>
    <rPh sb="3" eb="5">
      <t>ガクセイ</t>
    </rPh>
    <rPh sb="6" eb="7">
      <t>シツ</t>
    </rPh>
    <phoneticPr fontId="3"/>
  </si>
  <si>
    <t>10　指導内容・
　指導者の質</t>
    <rPh sb="3" eb="7">
      <t>シドウナイヨウ</t>
    </rPh>
    <rPh sb="10" eb="13">
      <t>シドウシャ</t>
    </rPh>
    <rPh sb="14" eb="15">
      <t>シツ</t>
    </rPh>
    <phoneticPr fontId="3"/>
  </si>
  <si>
    <t>5　実習先職員からの
ハラスメント</t>
    <rPh sb="2" eb="5">
      <t>ジッシュウサキ</t>
    </rPh>
    <rPh sb="5" eb="7">
      <t>ショクイン</t>
    </rPh>
    <phoneticPr fontId="3"/>
  </si>
  <si>
    <t>Ｑ２７―Ａ
　保健師教育課程</t>
    <rPh sb="7" eb="10">
      <t>ホケンシ</t>
    </rPh>
    <rPh sb="10" eb="12">
      <t>キョウイク</t>
    </rPh>
    <rPh sb="12" eb="14">
      <t>カテイ</t>
    </rPh>
    <phoneticPr fontId="3"/>
  </si>
  <si>
    <t>Ｑ26-Ｉ</t>
    <phoneticPr fontId="3"/>
  </si>
  <si>
    <t>Ｑ26－Ｉ ⑧その他</t>
    <rPh sb="9" eb="10">
      <t>タ</t>
    </rPh>
    <phoneticPr fontId="3"/>
  </si>
  <si>
    <t>Ｑ26－Ｉ ⑦在宅</t>
    <rPh sb="7" eb="9">
      <t>ザイタク</t>
    </rPh>
    <phoneticPr fontId="3"/>
  </si>
  <si>
    <t>Ｑ26－Ｉ ⑥老年</t>
    <rPh sb="7" eb="9">
      <t>ロウネン</t>
    </rPh>
    <phoneticPr fontId="3"/>
  </si>
  <si>
    <t>Ｑ26－Ｉ ⑤成人</t>
    <rPh sb="7" eb="9">
      <t>セイジン</t>
    </rPh>
    <phoneticPr fontId="3"/>
  </si>
  <si>
    <t>Ｑ26－Ｉ ④精神</t>
    <rPh sb="7" eb="9">
      <t>セイシン</t>
    </rPh>
    <phoneticPr fontId="3"/>
  </si>
  <si>
    <t>Ｑ26－Ｉ ③小児</t>
    <rPh sb="7" eb="9">
      <t>ショウニ</t>
    </rPh>
    <phoneticPr fontId="3"/>
  </si>
  <si>
    <t>Ｑ26－Ｉ ②母性</t>
    <rPh sb="7" eb="9">
      <t>ボセイ</t>
    </rPh>
    <phoneticPr fontId="3"/>
  </si>
  <si>
    <t>Ｑ26－Ｉ　①基礎</t>
    <rPh sb="7" eb="9">
      <t>キソ</t>
    </rPh>
    <phoneticPr fontId="3"/>
  </si>
  <si>
    <t>Ｑ17</t>
    <phoneticPr fontId="3"/>
  </si>
  <si>
    <t>Ｑ27-B 定員数</t>
    <rPh sb="6" eb="9">
      <t>テイインスウ</t>
    </rPh>
    <phoneticPr fontId="3"/>
  </si>
  <si>
    <t>Ｑ２７―Ｄ
　助産師教育課程</t>
    <rPh sb="7" eb="10">
      <t>ジョサンシ</t>
    </rPh>
    <rPh sb="10" eb="14">
      <t>キョウイクカテイ</t>
    </rPh>
    <phoneticPr fontId="3"/>
  </si>
  <si>
    <t>Ｑ27-E 定員数</t>
    <rPh sb="6" eb="9">
      <t>テイインスウ</t>
    </rPh>
    <phoneticPr fontId="3"/>
  </si>
  <si>
    <t>Ｑ27-C 実習での課題や問題</t>
    <rPh sb="6" eb="8">
      <t>ジッシュウ</t>
    </rPh>
    <rPh sb="10" eb="12">
      <t>カダイ</t>
    </rPh>
    <rPh sb="13" eb="15">
      <t>モンダイ</t>
    </rPh>
    <phoneticPr fontId="3"/>
  </si>
  <si>
    <t>Ｑ27-F 実習での課題や問題</t>
    <phoneticPr fontId="3"/>
  </si>
  <si>
    <t>Ｑ27-H 定員数</t>
    <rPh sb="6" eb="9">
      <t>テイインスウ</t>
    </rPh>
    <phoneticPr fontId="3"/>
  </si>
  <si>
    <t>1 なし</t>
    <phoneticPr fontId="3"/>
  </si>
  <si>
    <t>16　その他</t>
    <rPh sb="5" eb="6">
      <t>タ</t>
    </rPh>
    <phoneticPr fontId="3"/>
  </si>
  <si>
    <t xml:space="preserve">16.その他内容 </t>
    <rPh sb="5" eb="6">
      <t>タ</t>
    </rPh>
    <rPh sb="6" eb="8">
      <t>ナイヨウ</t>
    </rPh>
    <phoneticPr fontId="3"/>
  </si>
  <si>
    <t>7　助産師やスタッフ
　の不足</t>
    <rPh sb="2" eb="5">
      <t>ジョサンシ</t>
    </rPh>
    <rPh sb="13" eb="15">
      <t>フソク</t>
    </rPh>
    <phoneticPr fontId="3"/>
  </si>
  <si>
    <t>9　指導内容・
　指導者の質</t>
    <rPh sb="2" eb="6">
      <t>シドウナイヨウ</t>
    </rPh>
    <rPh sb="9" eb="12">
      <t>シドウシャ</t>
    </rPh>
    <rPh sb="13" eb="14">
      <t>シツ</t>
    </rPh>
    <phoneticPr fontId="3"/>
  </si>
  <si>
    <t>10　学生の質</t>
    <rPh sb="3" eb="5">
      <t>ガクセイ</t>
    </rPh>
    <rPh sb="6" eb="7">
      <t>シツ</t>
    </rPh>
    <phoneticPr fontId="3"/>
  </si>
  <si>
    <t>11　日程調整</t>
    <rPh sb="3" eb="7">
      <t>ニッテイチョウセイ</t>
    </rPh>
    <phoneticPr fontId="3"/>
  </si>
  <si>
    <t>12　実習環境</t>
    <rPh sb="3" eb="7">
      <t>ジッシュウカンキョウ</t>
    </rPh>
    <phoneticPr fontId="3"/>
  </si>
  <si>
    <t>15 その他</t>
    <rPh sb="5" eb="6">
      <t>タ</t>
    </rPh>
    <phoneticPr fontId="3"/>
  </si>
  <si>
    <t>14　実習謝金</t>
    <rPh sb="3" eb="5">
      <t>ジッシュウ</t>
    </rPh>
    <rPh sb="5" eb="7">
      <t>シャキン</t>
    </rPh>
    <phoneticPr fontId="3"/>
  </si>
  <si>
    <t>13　利用者からの
　ハラスメント等</t>
    <rPh sb="3" eb="6">
      <t>リヨウシャ</t>
    </rPh>
    <rPh sb="17" eb="18">
      <t>ナド</t>
    </rPh>
    <phoneticPr fontId="3"/>
  </si>
  <si>
    <t>8 受け持ち患者の
　制限</t>
    <rPh sb="2" eb="3">
      <t>ウ</t>
    </rPh>
    <rPh sb="4" eb="5">
      <t>モ</t>
    </rPh>
    <rPh sb="6" eb="8">
      <t>カンジャ</t>
    </rPh>
    <rPh sb="11" eb="13">
      <t>セイゲン</t>
    </rPh>
    <phoneticPr fontId="3"/>
  </si>
  <si>
    <t>9　経験できる事業の
　不足</t>
    <rPh sb="2" eb="4">
      <t>ケイケン</t>
    </rPh>
    <rPh sb="7" eb="9">
      <t>ジギョウ</t>
    </rPh>
    <rPh sb="12" eb="14">
      <t>フソク</t>
    </rPh>
    <phoneticPr fontId="3"/>
  </si>
  <si>
    <t>15.その他内容</t>
    <rPh sb="5" eb="6">
      <t>タ</t>
    </rPh>
    <rPh sb="6" eb="8">
      <t>ナイヨウ</t>
    </rPh>
    <phoneticPr fontId="3"/>
  </si>
  <si>
    <t>Ｑ２７―Ｇ
　　養護教諭一種</t>
    <rPh sb="8" eb="10">
      <t>ヨウゴ</t>
    </rPh>
    <rPh sb="10" eb="12">
      <t>キョウユ</t>
    </rPh>
    <rPh sb="12" eb="14">
      <t>イッシュ</t>
    </rPh>
    <phoneticPr fontId="3"/>
  </si>
  <si>
    <t>5　受入れ人数の制限</t>
    <rPh sb="2" eb="3">
      <t>ウ</t>
    </rPh>
    <rPh sb="3" eb="4">
      <t>イ</t>
    </rPh>
    <rPh sb="5" eb="7">
      <t>ニンズウ</t>
    </rPh>
    <rPh sb="8" eb="10">
      <t>セイゲン</t>
    </rPh>
    <phoneticPr fontId="3"/>
  </si>
  <si>
    <t>7　実習学校側の質</t>
    <rPh sb="2" eb="4">
      <t>ジッシュウ</t>
    </rPh>
    <rPh sb="4" eb="7">
      <t>ガッコウガワ</t>
    </rPh>
    <rPh sb="8" eb="9">
      <t>シツ</t>
    </rPh>
    <phoneticPr fontId="3"/>
  </si>
  <si>
    <t>8　指導内容・
　指導者の質</t>
    <rPh sb="2" eb="6">
      <t>シドウナイヨウ</t>
    </rPh>
    <rPh sb="9" eb="12">
      <t>シドウシャ</t>
    </rPh>
    <rPh sb="13" eb="14">
      <t>シツ</t>
    </rPh>
    <phoneticPr fontId="3"/>
  </si>
  <si>
    <t>9　学生の質</t>
    <rPh sb="2" eb="4">
      <t>ガクセイ</t>
    </rPh>
    <rPh sb="5" eb="6">
      <t>シツ</t>
    </rPh>
    <phoneticPr fontId="3"/>
  </si>
  <si>
    <t>10　日程調整</t>
    <rPh sb="3" eb="7">
      <t>ニッテイチョウセイ</t>
    </rPh>
    <phoneticPr fontId="3"/>
  </si>
  <si>
    <t>11　実習環境</t>
    <rPh sb="3" eb="7">
      <t>ジッシュウカンキョウ</t>
    </rPh>
    <phoneticPr fontId="3"/>
  </si>
  <si>
    <t>12 実習先での
 ハラスメント等</t>
    <rPh sb="3" eb="6">
      <t>ジッシュウサキ</t>
    </rPh>
    <rPh sb="16" eb="17">
      <t>ナド</t>
    </rPh>
    <phoneticPr fontId="3"/>
  </si>
  <si>
    <t>13　実習謝金</t>
    <rPh sb="3" eb="5">
      <t>ジッシュウ</t>
    </rPh>
    <rPh sb="5" eb="7">
      <t>シャキン</t>
    </rPh>
    <phoneticPr fontId="3"/>
  </si>
  <si>
    <t>14　その他</t>
    <rPh sb="5" eb="6">
      <t>タ</t>
    </rPh>
    <phoneticPr fontId="3"/>
  </si>
  <si>
    <t>14.その他内容</t>
    <rPh sb="5" eb="6">
      <t>タ</t>
    </rPh>
    <rPh sb="6" eb="8">
      <t>ナイヨウ</t>
    </rPh>
    <phoneticPr fontId="3"/>
  </si>
  <si>
    <t>6　男子学生受入れ
　制限</t>
    <rPh sb="2" eb="6">
      <t>ダンシガクセイ</t>
    </rPh>
    <rPh sb="6" eb="7">
      <t>ウ</t>
    </rPh>
    <rPh sb="7" eb="8">
      <t>イ</t>
    </rPh>
    <rPh sb="11" eb="13">
      <t>セイゲン</t>
    </rPh>
    <phoneticPr fontId="3"/>
  </si>
  <si>
    <t>Ｑ27-I 実習での課題や問題</t>
    <phoneticPr fontId="3"/>
  </si>
  <si>
    <t>Ｑ28-A 初年度学納金 助産師専攻科・別科</t>
    <rPh sb="13" eb="16">
      <t>ジョサンシ</t>
    </rPh>
    <rPh sb="16" eb="19">
      <t>センコウカ</t>
    </rPh>
    <rPh sb="20" eb="22">
      <t>ベッカ</t>
    </rPh>
    <phoneticPr fontId="3"/>
  </si>
  <si>
    <t>Ｑ28-A 別途徴収額</t>
    <rPh sb="6" eb="8">
      <t>ベット</t>
    </rPh>
    <rPh sb="8" eb="11">
      <t>チョウシュウガク</t>
    </rPh>
    <phoneticPr fontId="3"/>
  </si>
  <si>
    <t>④施設設備費</t>
    <rPh sb="1" eb="3">
      <t>シセツ</t>
    </rPh>
    <rPh sb="3" eb="6">
      <t>セツビヒ</t>
    </rPh>
    <phoneticPr fontId="3"/>
  </si>
  <si>
    <t>Ｑ28-A 大学の初年度学納金</t>
    <rPh sb="9" eb="12">
      <t>ショネンド</t>
    </rPh>
    <rPh sb="12" eb="15">
      <t>ガクノウキン</t>
    </rPh>
    <phoneticPr fontId="3"/>
  </si>
  <si>
    <t>Ｑ28-B-1 大学院の初年度学納金 研究コース</t>
    <rPh sb="10" eb="11">
      <t>イン</t>
    </rPh>
    <rPh sb="19" eb="21">
      <t>ケンキュウ</t>
    </rPh>
    <phoneticPr fontId="3"/>
  </si>
  <si>
    <t>Ｑ28-B-2 大学院の初年度学納金 ＣＮＳ</t>
    <phoneticPr fontId="3"/>
  </si>
  <si>
    <t>Ｑ28-B-3 大学院の初年度学納金 ＮＰ</t>
    <phoneticPr fontId="3"/>
  </si>
  <si>
    <t>Ｑ28-B-4 大学院の初年度学納金 保健師</t>
    <rPh sb="19" eb="22">
      <t>ホケンシ</t>
    </rPh>
    <phoneticPr fontId="3"/>
  </si>
  <si>
    <t>Ｑ28-B-5 大学院の初年度学納金 助産師</t>
    <rPh sb="19" eb="22">
      <t>ジョサンシ</t>
    </rPh>
    <phoneticPr fontId="3"/>
  </si>
  <si>
    <t>Ｑ28-B-6 大学院の初年度学納金  養護教諭</t>
    <rPh sb="20" eb="22">
      <t>ヨウゴ</t>
    </rPh>
    <rPh sb="22" eb="24">
      <t>キョウユ</t>
    </rPh>
    <phoneticPr fontId="3"/>
  </si>
  <si>
    <t>Ｑ28-B-7 大学院の初年度学納金 博士後期</t>
    <rPh sb="19" eb="23">
      <t>ハクシコウキ</t>
    </rPh>
    <phoneticPr fontId="3"/>
  </si>
  <si>
    <t>Ｑ29-1 奨学金 大学</t>
    <rPh sb="6" eb="9">
      <t>ショウガクキン</t>
    </rPh>
    <rPh sb="10" eb="12">
      <t>ダイガク</t>
    </rPh>
    <phoneticPr fontId="3"/>
  </si>
  <si>
    <t>Ｑ29-2 奨学金 同窓会</t>
    <rPh sb="10" eb="13">
      <t>ドウソウカイ</t>
    </rPh>
    <phoneticPr fontId="3"/>
  </si>
  <si>
    <t>Ｑ29-3 奨学金 保護者会等</t>
    <rPh sb="10" eb="14">
      <t>ホゴシャカイ</t>
    </rPh>
    <rPh sb="14" eb="15">
      <t>ナド</t>
    </rPh>
    <phoneticPr fontId="3"/>
  </si>
  <si>
    <t>Ｑ29-4 奨学金 附属病院等</t>
    <rPh sb="10" eb="12">
      <t>フゾク</t>
    </rPh>
    <rPh sb="12" eb="14">
      <t>ビョウイン</t>
    </rPh>
    <rPh sb="14" eb="15">
      <t>ナド</t>
    </rPh>
    <phoneticPr fontId="3"/>
  </si>
  <si>
    <t>Ｑ30 学内研究費</t>
    <rPh sb="4" eb="6">
      <t>ガクナイ</t>
    </rPh>
    <rPh sb="6" eb="9">
      <t>ケンキュウヒ</t>
    </rPh>
    <phoneticPr fontId="3"/>
  </si>
  <si>
    <t>Ｑ35-1 博士前期</t>
    <rPh sb="6" eb="8">
      <t>ハカセ</t>
    </rPh>
    <rPh sb="8" eb="10">
      <t>ゼンキ</t>
    </rPh>
    <phoneticPr fontId="3"/>
  </si>
  <si>
    <t>Ｑ35-2 博士後期ＴＡ</t>
    <rPh sb="6" eb="8">
      <t>ハカセ</t>
    </rPh>
    <rPh sb="8" eb="10">
      <t>コウキ</t>
    </rPh>
    <phoneticPr fontId="3"/>
  </si>
  <si>
    <t>Ｑ35-3 博士後期ＲＡ</t>
    <rPh sb="6" eb="8">
      <t>ハカセ</t>
    </rPh>
    <rPh sb="8" eb="10">
      <t>コウキ</t>
    </rPh>
    <phoneticPr fontId="3"/>
  </si>
  <si>
    <t>Q36</t>
    <phoneticPr fontId="3"/>
  </si>
  <si>
    <t>Ｑ31-A 看護学実習全体 施設数・担当者・勤務日数</t>
    <rPh sb="6" eb="11">
      <t>カンゴガクジッシュウ</t>
    </rPh>
    <rPh sb="11" eb="13">
      <t>ゼンタイ</t>
    </rPh>
    <rPh sb="14" eb="17">
      <t>シセツスウ</t>
    </rPh>
    <rPh sb="18" eb="21">
      <t>タントウシャ</t>
    </rPh>
    <rPh sb="22" eb="24">
      <t>キンム</t>
    </rPh>
    <rPh sb="24" eb="26">
      <t>ニッスウ</t>
    </rPh>
    <phoneticPr fontId="3"/>
  </si>
  <si>
    <t>担当①　非常勤</t>
    <rPh sb="0" eb="2">
      <t>タントウ</t>
    </rPh>
    <rPh sb="4" eb="7">
      <t>ヒジョウキン</t>
    </rPh>
    <phoneticPr fontId="3"/>
  </si>
  <si>
    <t>担当②　実習補助員</t>
    <rPh sb="0" eb="2">
      <t>タントウ</t>
    </rPh>
    <rPh sb="4" eb="6">
      <t>ジッシュウ</t>
    </rPh>
    <rPh sb="6" eb="9">
      <t>ホジョイン</t>
    </rPh>
    <phoneticPr fontId="3"/>
  </si>
  <si>
    <t>担当③　その他</t>
    <rPh sb="0" eb="2">
      <t>タントウ</t>
    </rPh>
    <rPh sb="6" eb="7">
      <t>タ</t>
    </rPh>
    <phoneticPr fontId="3"/>
  </si>
  <si>
    <t>勤務①　非常勤</t>
    <rPh sb="0" eb="2">
      <t>キンム</t>
    </rPh>
    <rPh sb="4" eb="7">
      <t>ヒジョウキン</t>
    </rPh>
    <phoneticPr fontId="3"/>
  </si>
  <si>
    <t>勤務②　実習補助員</t>
    <rPh sb="0" eb="2">
      <t>キンム</t>
    </rPh>
    <rPh sb="4" eb="9">
      <t>ジッシュウホジョイン</t>
    </rPh>
    <phoneticPr fontId="3"/>
  </si>
  <si>
    <t>勤務③　その他</t>
    <rPh sb="0" eb="2">
      <t>キンム</t>
    </rPh>
    <rPh sb="6" eb="7">
      <t>タ</t>
    </rPh>
    <phoneticPr fontId="3"/>
  </si>
  <si>
    <t>Ｑ31-B 看護学実習の経費</t>
    <rPh sb="6" eb="11">
      <t>カンゴガクジッシュウ</t>
    </rPh>
    <rPh sb="12" eb="14">
      <t>ケイヒ</t>
    </rPh>
    <phoneticPr fontId="3"/>
  </si>
  <si>
    <t>Ｑ31-C 補助金</t>
    <rPh sb="6" eb="9">
      <t>ホジョキン</t>
    </rPh>
    <phoneticPr fontId="3"/>
  </si>
  <si>
    <t>施設数① 訪問看護</t>
    <rPh sb="5" eb="7">
      <t>ホウモン</t>
    </rPh>
    <rPh sb="7" eb="9">
      <t>カンゴ</t>
    </rPh>
    <phoneticPr fontId="3"/>
  </si>
  <si>
    <t>施設数② 地域連携</t>
    <rPh sb="5" eb="9">
      <t>チイキレンケイ</t>
    </rPh>
    <phoneticPr fontId="3"/>
  </si>
  <si>
    <t>施設数③　その他</t>
    <rPh sb="7" eb="8">
      <t>タ</t>
    </rPh>
    <phoneticPr fontId="3"/>
  </si>
  <si>
    <t>Ｑ31-D 在宅看護学実習 施設数・担当者数</t>
    <rPh sb="6" eb="10">
      <t>ザイタクカンゴ</t>
    </rPh>
    <rPh sb="10" eb="11">
      <t>ガク</t>
    </rPh>
    <rPh sb="11" eb="13">
      <t>ジッシュウ</t>
    </rPh>
    <rPh sb="14" eb="16">
      <t>シセツ</t>
    </rPh>
    <rPh sb="16" eb="17">
      <t>スウ</t>
    </rPh>
    <rPh sb="18" eb="22">
      <t>タントウシャスウ</t>
    </rPh>
    <phoneticPr fontId="3"/>
  </si>
  <si>
    <t>Ｑ31-E 在宅看護学実習の経費</t>
    <rPh sb="6" eb="8">
      <t>ザイタク</t>
    </rPh>
    <rPh sb="8" eb="10">
      <t>カンゴ</t>
    </rPh>
    <rPh sb="10" eb="11">
      <t>ガク</t>
    </rPh>
    <rPh sb="11" eb="13">
      <t>ジッシュウ</t>
    </rPh>
    <rPh sb="14" eb="16">
      <t>ケイヒ</t>
    </rPh>
    <phoneticPr fontId="3"/>
  </si>
  <si>
    <t>Ｑ31-F 補助金</t>
    <rPh sb="6" eb="9">
      <t>ホジョキン</t>
    </rPh>
    <phoneticPr fontId="3"/>
  </si>
  <si>
    <t>Ｑ32-A 保健師養成の実習 施設数・担当者数・勤務日数</t>
    <rPh sb="6" eb="9">
      <t>ホケンシ</t>
    </rPh>
    <rPh sb="9" eb="11">
      <t>ヨウセイ</t>
    </rPh>
    <rPh sb="12" eb="14">
      <t>ジッシュウ</t>
    </rPh>
    <rPh sb="15" eb="18">
      <t>シセツスウ</t>
    </rPh>
    <rPh sb="19" eb="23">
      <t>タントウシャスウ</t>
    </rPh>
    <rPh sb="24" eb="28">
      <t>キンムニッスウ</t>
    </rPh>
    <phoneticPr fontId="3"/>
  </si>
  <si>
    <t>施設数①　保健所</t>
    <rPh sb="5" eb="8">
      <t>ホケンジョ</t>
    </rPh>
    <phoneticPr fontId="3"/>
  </si>
  <si>
    <t>施設数②　市区町村</t>
    <rPh sb="5" eb="9">
      <t>シクチョウソン</t>
    </rPh>
    <phoneticPr fontId="3"/>
  </si>
  <si>
    <t>施設数③　地域包括</t>
    <rPh sb="5" eb="9">
      <t>チイキホウカツ</t>
    </rPh>
    <phoneticPr fontId="3"/>
  </si>
  <si>
    <t>施設数④　その他</t>
    <rPh sb="7" eb="8">
      <t>タ</t>
    </rPh>
    <phoneticPr fontId="3"/>
  </si>
  <si>
    <t>担当者数①　非常勤</t>
    <rPh sb="6" eb="9">
      <t>ヒジョウキン</t>
    </rPh>
    <phoneticPr fontId="3"/>
  </si>
  <si>
    <t>勤務日数①　非常勤</t>
    <phoneticPr fontId="3"/>
  </si>
  <si>
    <t>担当者数②　実習補助</t>
    <rPh sb="6" eb="10">
      <t>ジッシュウホジョ</t>
    </rPh>
    <phoneticPr fontId="3"/>
  </si>
  <si>
    <t>勤務日数②　実習補助</t>
    <phoneticPr fontId="3"/>
  </si>
  <si>
    <t>担当者数③　その他</t>
    <rPh sb="8" eb="9">
      <t>タ</t>
    </rPh>
    <phoneticPr fontId="3"/>
  </si>
  <si>
    <t>勤務日数③　その他</t>
    <rPh sb="8" eb="9">
      <t>タ</t>
    </rPh>
    <phoneticPr fontId="3"/>
  </si>
  <si>
    <t>Ｑ32-B 保健師養成実習の経費</t>
    <rPh sb="6" eb="9">
      <t>ホケンシ</t>
    </rPh>
    <rPh sb="9" eb="11">
      <t>ヨウセイ</t>
    </rPh>
    <rPh sb="11" eb="13">
      <t>ジッシュウ</t>
    </rPh>
    <rPh sb="14" eb="16">
      <t>ケイヒ</t>
    </rPh>
    <phoneticPr fontId="3"/>
  </si>
  <si>
    <t>Ｑ32-C 補助金</t>
    <rPh sb="6" eb="8">
      <t>ホジョ</t>
    </rPh>
    <rPh sb="8" eb="9">
      <t>カネ</t>
    </rPh>
    <phoneticPr fontId="3"/>
  </si>
  <si>
    <t>Ｑ33-A 助産師養成 施設数・担当者数・勤務日数</t>
    <rPh sb="6" eb="9">
      <t>ジョサンシ</t>
    </rPh>
    <rPh sb="9" eb="11">
      <t>ヨウセイ</t>
    </rPh>
    <rPh sb="12" eb="15">
      <t>シセツスウ</t>
    </rPh>
    <rPh sb="16" eb="20">
      <t>タントウシャスウ</t>
    </rPh>
    <rPh sb="21" eb="25">
      <t>キンムニッスウ</t>
    </rPh>
    <phoneticPr fontId="3"/>
  </si>
  <si>
    <t>施設数① 病院</t>
    <rPh sb="5" eb="7">
      <t>ビョウイン</t>
    </rPh>
    <phoneticPr fontId="3"/>
  </si>
  <si>
    <t>施設数②　産科医院</t>
    <rPh sb="5" eb="9">
      <t>サンカイイン</t>
    </rPh>
    <phoneticPr fontId="3"/>
  </si>
  <si>
    <t>施設数③　助産院</t>
    <rPh sb="5" eb="8">
      <t>ジョサンイン</t>
    </rPh>
    <phoneticPr fontId="3"/>
  </si>
  <si>
    <t>担当者数②　実習補助</t>
    <rPh sb="6" eb="8">
      <t>ジッシュウ</t>
    </rPh>
    <rPh sb="8" eb="10">
      <t>ホジョ</t>
    </rPh>
    <phoneticPr fontId="3"/>
  </si>
  <si>
    <t>勤務日数①　非常勤</t>
    <rPh sb="6" eb="9">
      <t>ヒジョウキン</t>
    </rPh>
    <phoneticPr fontId="3"/>
  </si>
  <si>
    <t>勤務日数②　実習補助</t>
    <rPh sb="6" eb="8">
      <t>ジッシュウ</t>
    </rPh>
    <rPh sb="8" eb="10">
      <t>ホジョ</t>
    </rPh>
    <phoneticPr fontId="3"/>
  </si>
  <si>
    <t>Ｑ33-B 助産師養成実習の経費</t>
    <rPh sb="6" eb="9">
      <t>ジョサンシ</t>
    </rPh>
    <rPh sb="9" eb="11">
      <t>ヨウセイ</t>
    </rPh>
    <rPh sb="11" eb="13">
      <t>ジッシュウ</t>
    </rPh>
    <rPh sb="14" eb="16">
      <t>ケイヒ</t>
    </rPh>
    <phoneticPr fontId="3"/>
  </si>
  <si>
    <t>Ｑ33-C 補助金</t>
    <rPh sb="6" eb="8">
      <t>ホジョ</t>
    </rPh>
    <rPh sb="8" eb="9">
      <t>カネ</t>
    </rPh>
    <phoneticPr fontId="3"/>
  </si>
  <si>
    <t>施設数①　学校</t>
    <rPh sb="5" eb="7">
      <t>ガッコウ</t>
    </rPh>
    <phoneticPr fontId="3"/>
  </si>
  <si>
    <t>施設数②　病院</t>
    <rPh sb="5" eb="7">
      <t>ビョウイン</t>
    </rPh>
    <phoneticPr fontId="3"/>
  </si>
  <si>
    <t>勤務日数②　実習補助</t>
    <rPh sb="6" eb="10">
      <t>ジッシュウホジョ</t>
    </rPh>
    <phoneticPr fontId="3"/>
  </si>
  <si>
    <t>Ｑ34-C 補助金</t>
    <rPh sb="6" eb="9">
      <t>ホジョキン</t>
    </rPh>
    <phoneticPr fontId="3"/>
  </si>
  <si>
    <t>Ｑ34-A 養護教諭一種養成 施設数・担当者数・勤務日数</t>
    <rPh sb="6" eb="8">
      <t>ヨウゴ</t>
    </rPh>
    <rPh sb="8" eb="10">
      <t>キョウユ</t>
    </rPh>
    <rPh sb="10" eb="12">
      <t>イッシュ</t>
    </rPh>
    <rPh sb="12" eb="14">
      <t>ヨウセイ</t>
    </rPh>
    <rPh sb="15" eb="18">
      <t>シセツスウ</t>
    </rPh>
    <rPh sb="19" eb="23">
      <t>タントウシャスウ</t>
    </rPh>
    <rPh sb="24" eb="28">
      <t>キンムニッスウ</t>
    </rPh>
    <phoneticPr fontId="3"/>
  </si>
  <si>
    <t>Ｑ34-B 養護教諭一種養成の系譜</t>
    <rPh sb="6" eb="10">
      <t>ヨウゴキョウユ</t>
    </rPh>
    <rPh sb="10" eb="12">
      <t>イッシュ</t>
    </rPh>
    <rPh sb="12" eb="14">
      <t>ヨウセイ</t>
    </rPh>
    <rPh sb="15" eb="17">
      <t>ケイフ</t>
    </rPh>
    <phoneticPr fontId="3"/>
  </si>
  <si>
    <t>人</t>
    <rPh sb="0" eb="1">
      <t>ニン</t>
    </rPh>
    <phoneticPr fontId="3"/>
  </si>
  <si>
    <t>国立大学法人秋田大学医学部保健学科看護学専攻</t>
  </si>
  <si>
    <t>愛媛大学大学院医学系研究科看護学専攻</t>
    <rPh sb="0" eb="2">
      <t>エヒメ</t>
    </rPh>
    <rPh sb="2" eb="4">
      <t>ダイガク</t>
    </rPh>
    <rPh sb="4" eb="7">
      <t>ダイガクイン</t>
    </rPh>
    <rPh sb="7" eb="9">
      <t>イガク</t>
    </rPh>
    <rPh sb="9" eb="10">
      <t>ケイ</t>
    </rPh>
    <rPh sb="10" eb="13">
      <t>ケンキュウカ</t>
    </rPh>
    <rPh sb="13" eb="16">
      <t>カンゴガク</t>
    </rPh>
    <rPh sb="16" eb="18">
      <t>センコウ</t>
    </rPh>
    <phoneticPr fontId="8"/>
  </si>
  <si>
    <t>岡山大学学術研究院保健学域看護学分野</t>
  </si>
  <si>
    <t>金沢大学医薬保健研究域保健学系看護科学領域</t>
    <rPh sb="8" eb="10">
      <t>ケンキュウ</t>
    </rPh>
    <rPh sb="10" eb="11">
      <t>イキ</t>
    </rPh>
    <rPh sb="11" eb="13">
      <t>ホケン</t>
    </rPh>
    <rPh sb="13" eb="14">
      <t>ガク</t>
    </rPh>
    <rPh sb="14" eb="15">
      <t>ケイ</t>
    </rPh>
    <rPh sb="15" eb="17">
      <t>カンゴ</t>
    </rPh>
    <rPh sb="17" eb="19">
      <t>カガク</t>
    </rPh>
    <rPh sb="19" eb="21">
      <t>リョウイキ</t>
    </rPh>
    <phoneticPr fontId="6"/>
  </si>
  <si>
    <t>九州大学大学院医学研究院保健学部門看護学専攻</t>
    <rPh sb="4" eb="7">
      <t>ダイガクイン</t>
    </rPh>
    <rPh sb="7" eb="9">
      <t>イガク</t>
    </rPh>
    <rPh sb="9" eb="11">
      <t>ケンキュウ</t>
    </rPh>
    <rPh sb="11" eb="12">
      <t>イン</t>
    </rPh>
    <rPh sb="12" eb="14">
      <t>ホケン</t>
    </rPh>
    <rPh sb="14" eb="15">
      <t>ガク</t>
    </rPh>
    <rPh sb="15" eb="17">
      <t>ブモン</t>
    </rPh>
    <rPh sb="17" eb="20">
      <t>カンゴガク</t>
    </rPh>
    <rPh sb="20" eb="22">
      <t>センコウ</t>
    </rPh>
    <phoneticPr fontId="6"/>
  </si>
  <si>
    <t>京都大学大学院医学研究科人間健康科学系専攻先端看護科学コース</t>
    <rPh sb="0" eb="2">
      <t>キョウト</t>
    </rPh>
    <rPh sb="2" eb="4">
      <t>ダイガク</t>
    </rPh>
    <rPh sb="4" eb="7">
      <t>ダイガクイン</t>
    </rPh>
    <rPh sb="7" eb="9">
      <t>イガク</t>
    </rPh>
    <rPh sb="9" eb="11">
      <t>ケンキュウ</t>
    </rPh>
    <rPh sb="11" eb="12">
      <t>カ</t>
    </rPh>
    <rPh sb="12" eb="14">
      <t>ニンゲン</t>
    </rPh>
    <rPh sb="14" eb="16">
      <t>ケンコウ</t>
    </rPh>
    <rPh sb="16" eb="19">
      <t>カガクケイ</t>
    </rPh>
    <rPh sb="19" eb="21">
      <t>センコウ</t>
    </rPh>
    <rPh sb="21" eb="23">
      <t>センタン</t>
    </rPh>
    <rPh sb="23" eb="25">
      <t>カンゴ</t>
    </rPh>
    <rPh sb="25" eb="27">
      <t>カガク</t>
    </rPh>
    <phoneticPr fontId="6"/>
  </si>
  <si>
    <t>熊本大学医学部保健学科看護学専攻</t>
    <rPh sb="0" eb="2">
      <t>クマモト</t>
    </rPh>
    <rPh sb="2" eb="4">
      <t>ダイガク</t>
    </rPh>
    <rPh sb="4" eb="6">
      <t>イガク</t>
    </rPh>
    <rPh sb="6" eb="7">
      <t>ブ</t>
    </rPh>
    <rPh sb="7" eb="9">
      <t>ホケン</t>
    </rPh>
    <rPh sb="9" eb="11">
      <t>ガッカ</t>
    </rPh>
    <rPh sb="11" eb="14">
      <t>カンゴガク</t>
    </rPh>
    <rPh sb="14" eb="16">
      <t>センコウ</t>
    </rPh>
    <phoneticPr fontId="6"/>
  </si>
  <si>
    <t>群馬大学大学院保健学研究科看護学講座</t>
    <rPh sb="13" eb="16">
      <t>カンゴガク</t>
    </rPh>
    <rPh sb="16" eb="18">
      <t>コウザ</t>
    </rPh>
    <phoneticPr fontId="8"/>
  </si>
  <si>
    <t>神戸大学大学院医学系研究科健康科学専攻看護学講座（看護学専攻）</t>
  </si>
  <si>
    <t>国立大学法人滋賀医科大学医学部看護学科</t>
    <rPh sb="0" eb="2">
      <t>コクリツ</t>
    </rPh>
    <rPh sb="2" eb="4">
      <t>ダイガク</t>
    </rPh>
    <rPh sb="4" eb="6">
      <t>ホウジン</t>
    </rPh>
    <phoneticPr fontId="8"/>
  </si>
  <si>
    <t>東京大学大学院医学系研究科健康科学・看護学専攻</t>
  </si>
  <si>
    <t>東京科学大学大学院保健衛生学研究科看護先進科学専攻</t>
    <rPh sb="17" eb="19">
      <t>カンゴ</t>
    </rPh>
    <rPh sb="19" eb="21">
      <t>センシン</t>
    </rPh>
    <rPh sb="21" eb="23">
      <t>カガク</t>
    </rPh>
    <rPh sb="23" eb="25">
      <t>センコウ</t>
    </rPh>
    <phoneticPr fontId="8"/>
  </si>
  <si>
    <t>東北大学大学院医学系研究科保健学専攻</t>
  </si>
  <si>
    <t>徳島大学医学部保健学科看護学専攻</t>
    <rPh sb="4" eb="6">
      <t>イガク</t>
    </rPh>
    <rPh sb="6" eb="7">
      <t>ブ</t>
    </rPh>
    <rPh sb="7" eb="9">
      <t>ホケン</t>
    </rPh>
    <rPh sb="9" eb="11">
      <t>ガッカ</t>
    </rPh>
    <rPh sb="11" eb="13">
      <t>カンゴ</t>
    </rPh>
    <rPh sb="13" eb="14">
      <t>ガク</t>
    </rPh>
    <rPh sb="14" eb="16">
      <t>センコウ</t>
    </rPh>
    <phoneticPr fontId="8"/>
  </si>
  <si>
    <t>長崎大学医学部保健学科看護学専攻</t>
    <rPh sb="4" eb="6">
      <t>イガク</t>
    </rPh>
    <rPh sb="6" eb="7">
      <t>ブ</t>
    </rPh>
    <rPh sb="7" eb="9">
      <t>ホケン</t>
    </rPh>
    <rPh sb="9" eb="11">
      <t>ガッカ</t>
    </rPh>
    <rPh sb="11" eb="14">
      <t>カンゴガク</t>
    </rPh>
    <rPh sb="14" eb="16">
      <t>センコウ</t>
    </rPh>
    <phoneticPr fontId="8"/>
  </si>
  <si>
    <t>名古屋大学医学部保健学科看護学専攻</t>
  </si>
  <si>
    <t>新潟大学大学院医歯保健学研究科</t>
  </si>
  <si>
    <t>浜松医科大学医学部看護学科</t>
  </si>
  <si>
    <t>広島大学大学院医系科学研究科</t>
    <rPh sb="0" eb="2">
      <t>ヒロシマ</t>
    </rPh>
    <rPh sb="2" eb="4">
      <t>ダイガク</t>
    </rPh>
    <rPh sb="4" eb="7">
      <t>ダイガクイン</t>
    </rPh>
    <rPh sb="7" eb="9">
      <t>イケイ</t>
    </rPh>
    <rPh sb="9" eb="11">
      <t>カガク</t>
    </rPh>
    <rPh sb="11" eb="14">
      <t>ケンキュウカ</t>
    </rPh>
    <phoneticPr fontId="8"/>
  </si>
  <si>
    <t>北海道大学医学部保健学科</t>
    <rPh sb="5" eb="7">
      <t>イガク</t>
    </rPh>
    <rPh sb="7" eb="8">
      <t>ブ</t>
    </rPh>
    <rPh sb="8" eb="10">
      <t>ホケン</t>
    </rPh>
    <rPh sb="10" eb="12">
      <t>ガッカ</t>
    </rPh>
    <phoneticPr fontId="8"/>
  </si>
  <si>
    <t>三重大学大学院医学系研究科看護学専攻</t>
    <rPh sb="0" eb="2">
      <t>ミエ</t>
    </rPh>
    <rPh sb="2" eb="4">
      <t>ダイガク</t>
    </rPh>
    <rPh sb="4" eb="7">
      <t>ダイガクイン</t>
    </rPh>
    <rPh sb="7" eb="9">
      <t>イガク</t>
    </rPh>
    <rPh sb="9" eb="10">
      <t>ケイ</t>
    </rPh>
    <rPh sb="10" eb="13">
      <t>ケンキュウカ</t>
    </rPh>
    <rPh sb="13" eb="16">
      <t>カンゴガク</t>
    </rPh>
    <rPh sb="16" eb="18">
      <t>センコウ</t>
    </rPh>
    <phoneticPr fontId="9"/>
  </si>
  <si>
    <t>山口大学大学院医学系研究科保健学専攻</t>
    <rPh sb="0" eb="2">
      <t>ヤマグチ</t>
    </rPh>
    <rPh sb="2" eb="4">
      <t>ダイガク</t>
    </rPh>
    <rPh sb="4" eb="7">
      <t>ダイガクイン</t>
    </rPh>
    <rPh sb="7" eb="9">
      <t>イガク</t>
    </rPh>
    <rPh sb="9" eb="10">
      <t>ケイ</t>
    </rPh>
    <rPh sb="10" eb="13">
      <t>ケンキュウカ</t>
    </rPh>
    <rPh sb="13" eb="15">
      <t>ホケン</t>
    </rPh>
    <rPh sb="15" eb="16">
      <t>ガク</t>
    </rPh>
    <rPh sb="16" eb="18">
      <t>センコウ</t>
    </rPh>
    <phoneticPr fontId="9"/>
  </si>
  <si>
    <t>山梨大学医学部看護学科</t>
    <rPh sb="0" eb="2">
      <t>ヤマナシ</t>
    </rPh>
    <rPh sb="2" eb="4">
      <t>ダイガク</t>
    </rPh>
    <rPh sb="4" eb="6">
      <t>イガク</t>
    </rPh>
    <rPh sb="6" eb="7">
      <t>ブ</t>
    </rPh>
    <rPh sb="7" eb="9">
      <t>カンゴ</t>
    </rPh>
    <rPh sb="9" eb="11">
      <t>ガッカ</t>
    </rPh>
    <phoneticPr fontId="8"/>
  </si>
  <si>
    <t>国立大学法人琉球大学医学部保健学科</t>
    <rPh sb="0" eb="2">
      <t>コクリツ</t>
    </rPh>
    <rPh sb="2" eb="4">
      <t>ダイガク</t>
    </rPh>
    <rPh sb="4" eb="6">
      <t>ホウジン</t>
    </rPh>
    <phoneticPr fontId="9"/>
  </si>
  <si>
    <t>公立大学法人青森県立保健大学健康科学部看護学科</t>
    <rPh sb="0" eb="2">
      <t>コウリツ</t>
    </rPh>
    <rPh sb="2" eb="4">
      <t>ダイガク</t>
    </rPh>
    <rPh sb="4" eb="6">
      <t>ホウジン</t>
    </rPh>
    <phoneticPr fontId="8"/>
  </si>
  <si>
    <t>愛媛県立医療技術大学保健科学部看護学科</t>
    <rPh sb="0" eb="4">
      <t>エヒメケンリツ</t>
    </rPh>
    <rPh sb="4" eb="6">
      <t>イリョウ</t>
    </rPh>
    <rPh sb="6" eb="8">
      <t>ギジュツ</t>
    </rPh>
    <rPh sb="8" eb="10">
      <t>ダイガク</t>
    </rPh>
    <rPh sb="10" eb="12">
      <t>ホケン</t>
    </rPh>
    <rPh sb="12" eb="14">
      <t>カガク</t>
    </rPh>
    <rPh sb="14" eb="15">
      <t>ブ</t>
    </rPh>
    <rPh sb="15" eb="17">
      <t>カンゴ</t>
    </rPh>
    <rPh sb="17" eb="19">
      <t>ガッカ</t>
    </rPh>
    <phoneticPr fontId="8"/>
  </si>
  <si>
    <t>公立大学法人大分県立看護科学大学看護学部看護学科</t>
    <rPh sb="0" eb="2">
      <t>コウリツ</t>
    </rPh>
    <rPh sb="2" eb="4">
      <t>ダイガク</t>
    </rPh>
    <rPh sb="4" eb="6">
      <t>ホウジン</t>
    </rPh>
    <phoneticPr fontId="8"/>
  </si>
  <si>
    <t>公立大学法人神奈川県立保健福祉大学保健福祉学部看護学科</t>
    <rPh sb="0" eb="2">
      <t>コウリツ</t>
    </rPh>
    <rPh sb="2" eb="4">
      <t>ダイガク</t>
    </rPh>
    <rPh sb="4" eb="6">
      <t>ホウジン</t>
    </rPh>
    <phoneticPr fontId="8"/>
  </si>
  <si>
    <t>県立広島大学保健福祉学部保健福祉学科看護学コース</t>
    <rPh sb="12" eb="18">
      <t>ホケンフクシガッカ</t>
    </rPh>
    <phoneticPr fontId="13"/>
  </si>
  <si>
    <t>公立大学法人埼玉県立大学保健医療福祉学部看護学科</t>
    <rPh sb="0" eb="2">
      <t>コウリツ</t>
    </rPh>
    <rPh sb="2" eb="4">
      <t>ダイガク</t>
    </rPh>
    <rPh sb="4" eb="6">
      <t>ホウジン</t>
    </rPh>
    <phoneticPr fontId="8"/>
  </si>
  <si>
    <t>公立大学法人滋賀県立大学人間看護学部人間看護学科</t>
    <rPh sb="0" eb="2">
      <t>コウリツ</t>
    </rPh>
    <rPh sb="2" eb="4">
      <t>ダイガク</t>
    </rPh>
    <rPh sb="4" eb="6">
      <t>ホウジン</t>
    </rPh>
    <phoneticPr fontId="9"/>
  </si>
  <si>
    <t>静岡県公立大学法人静岡県立大学看護学部</t>
    <rPh sb="0" eb="3">
      <t>シズオカケン</t>
    </rPh>
    <rPh sb="3" eb="5">
      <t>コウリツ</t>
    </rPh>
    <rPh sb="5" eb="7">
      <t>ダイガク</t>
    </rPh>
    <rPh sb="7" eb="9">
      <t>ホウジン</t>
    </rPh>
    <phoneticPr fontId="8"/>
  </si>
  <si>
    <t>東京都立大学健康福祉学部看護学科</t>
  </si>
  <si>
    <t>福井県立大学看護福祉学部看護学科</t>
    <rPh sb="0" eb="2">
      <t>フクイ</t>
    </rPh>
    <rPh sb="2" eb="4">
      <t>ケンリツ</t>
    </rPh>
    <rPh sb="4" eb="6">
      <t>ダイガク</t>
    </rPh>
    <rPh sb="6" eb="8">
      <t>カンゴ</t>
    </rPh>
    <rPh sb="8" eb="10">
      <t>フクシ</t>
    </rPh>
    <rPh sb="10" eb="12">
      <t>ガクブ</t>
    </rPh>
    <rPh sb="12" eb="14">
      <t>カンゴ</t>
    </rPh>
    <rPh sb="14" eb="16">
      <t>ガッカ</t>
    </rPh>
    <phoneticPr fontId="8"/>
  </si>
  <si>
    <t>公立大学法人福岡県立大学看護学部看護学科</t>
    <rPh sb="0" eb="2">
      <t>コウリツ</t>
    </rPh>
    <rPh sb="2" eb="4">
      <t>ダイガク</t>
    </rPh>
    <rPh sb="4" eb="6">
      <t>ホウジン</t>
    </rPh>
    <phoneticPr fontId="8"/>
  </si>
  <si>
    <t>公立大学法人宮城大学看護学群看護学類</t>
    <rPh sb="0" eb="2">
      <t>コウリツ</t>
    </rPh>
    <rPh sb="2" eb="4">
      <t>ダイガク</t>
    </rPh>
    <rPh sb="4" eb="6">
      <t>ホウジン</t>
    </rPh>
    <rPh sb="10" eb="12">
      <t>カンゴ</t>
    </rPh>
    <rPh sb="12" eb="13">
      <t>ガク</t>
    </rPh>
    <rPh sb="13" eb="14">
      <t>グン</t>
    </rPh>
    <rPh sb="14" eb="16">
      <t>カンゴ</t>
    </rPh>
    <rPh sb="16" eb="17">
      <t>ガク</t>
    </rPh>
    <rPh sb="17" eb="18">
      <t>ルイ</t>
    </rPh>
    <phoneticPr fontId="8"/>
  </si>
  <si>
    <t>公立大学法人山口県立大学看護栄養学部看護学科</t>
    <rPh sb="0" eb="2">
      <t>コウリツ</t>
    </rPh>
    <rPh sb="2" eb="4">
      <t>ダイガク</t>
    </rPh>
    <rPh sb="4" eb="6">
      <t>ホウジン</t>
    </rPh>
    <phoneticPr fontId="9"/>
  </si>
  <si>
    <t>公立大学法人横浜市立大学医学部看護学科</t>
    <rPh sb="0" eb="2">
      <t>コウリツ</t>
    </rPh>
    <rPh sb="2" eb="4">
      <t>ダイガク</t>
    </rPh>
    <rPh sb="4" eb="6">
      <t>ホウジン</t>
    </rPh>
    <rPh sb="6" eb="8">
      <t>ヨコハマ</t>
    </rPh>
    <phoneticPr fontId="8"/>
  </si>
  <si>
    <t>新見公立大学健康科学部看護学科</t>
    <rPh sb="6" eb="8">
      <t>ケンコウ</t>
    </rPh>
    <rPh sb="8" eb="11">
      <t>カガクブ</t>
    </rPh>
    <phoneticPr fontId="8"/>
  </si>
  <si>
    <t>島根県立大学看護栄養学部看護学科</t>
    <rPh sb="8" eb="10">
      <t>エイヨウ</t>
    </rPh>
    <phoneticPr fontId="8"/>
  </si>
  <si>
    <t>敦賀市立看護大学看護学部看護学科</t>
    <rPh sb="0" eb="4">
      <t>ツルガシリツ</t>
    </rPh>
    <rPh sb="4" eb="6">
      <t>カンゴ</t>
    </rPh>
    <rPh sb="6" eb="8">
      <t>ダイガク</t>
    </rPh>
    <rPh sb="8" eb="10">
      <t>カンゴ</t>
    </rPh>
    <rPh sb="10" eb="12">
      <t>ガクブ</t>
    </rPh>
    <rPh sb="12" eb="14">
      <t>カンゴ</t>
    </rPh>
    <rPh sb="14" eb="16">
      <t>ガッカ</t>
    </rPh>
    <phoneticPr fontId="8"/>
  </si>
  <si>
    <t>公立大学法人富山県立大学看護学部看護学科</t>
    <rPh sb="0" eb="2">
      <t>コウリツ</t>
    </rPh>
    <rPh sb="2" eb="4">
      <t>ダイガク</t>
    </rPh>
    <rPh sb="4" eb="6">
      <t>ホウジン</t>
    </rPh>
    <phoneticPr fontId="12"/>
  </si>
  <si>
    <t>川崎医療福祉大学保健看護学部保健看護学科</t>
    <rPh sb="8" eb="10">
      <t>ホケン</t>
    </rPh>
    <rPh sb="10" eb="12">
      <t>カンゴ</t>
    </rPh>
    <rPh sb="12" eb="14">
      <t>ガクブ</t>
    </rPh>
    <rPh sb="14" eb="16">
      <t>ホケン</t>
    </rPh>
    <rPh sb="16" eb="18">
      <t>カンゴ</t>
    </rPh>
    <rPh sb="18" eb="20">
      <t>ガッカ</t>
    </rPh>
    <phoneticPr fontId="8"/>
  </si>
  <si>
    <t>岐阜医療科学大学看護学部看護学科</t>
    <rPh sb="8" eb="10">
      <t>カンゴ</t>
    </rPh>
    <rPh sb="10" eb="12">
      <t>ガクブ</t>
    </rPh>
    <phoneticPr fontId="8"/>
  </si>
  <si>
    <t>九州看護福祉大学看護福祉学部看護学科</t>
    <rPh sb="8" eb="10">
      <t>カンゴ</t>
    </rPh>
    <rPh sb="10" eb="14">
      <t>フクシガクブ</t>
    </rPh>
    <rPh sb="14" eb="18">
      <t>カンゴガッカ</t>
    </rPh>
    <phoneticPr fontId="13"/>
  </si>
  <si>
    <t>学校法人銀杏学園 熊本保健科学大学保健科学部看護学科</t>
    <rPh sb="0" eb="2">
      <t>ガッコウ</t>
    </rPh>
    <rPh sb="2" eb="4">
      <t>ホウジン</t>
    </rPh>
    <rPh sb="4" eb="6">
      <t>ギンナン</t>
    </rPh>
    <rPh sb="6" eb="8">
      <t>ガクエン</t>
    </rPh>
    <rPh sb="9" eb="17">
      <t>クマモトホケンカガクダイガク</t>
    </rPh>
    <phoneticPr fontId="9"/>
  </si>
  <si>
    <t>国際医療福祉大学保健医療学部看護学科</t>
    <rPh sb="10" eb="12">
      <t>イリョウ</t>
    </rPh>
    <phoneticPr fontId="8"/>
  </si>
  <si>
    <t>自治医科大学看護学部看護学科</t>
    <rPh sb="10" eb="14">
      <t>カンゴガッカ</t>
    </rPh>
    <phoneticPr fontId="6"/>
  </si>
  <si>
    <t>順天堂大学医療看護学部看護学科</t>
    <rPh sb="0" eb="3">
      <t>ジュンテンドウ</t>
    </rPh>
    <rPh sb="3" eb="5">
      <t>ダイガク</t>
    </rPh>
    <rPh sb="5" eb="7">
      <t>イリョウ</t>
    </rPh>
    <rPh sb="7" eb="9">
      <t>カンゴ</t>
    </rPh>
    <rPh sb="9" eb="10">
      <t>ガク</t>
    </rPh>
    <rPh sb="10" eb="11">
      <t>ブ</t>
    </rPh>
    <rPh sb="11" eb="13">
      <t>カンゴ</t>
    </rPh>
    <rPh sb="13" eb="15">
      <t>ガッカ</t>
    </rPh>
    <phoneticPr fontId="9"/>
  </si>
  <si>
    <t>聖路加国際大学看護学部看護学科</t>
    <rPh sb="3" eb="5">
      <t>コクサイ</t>
    </rPh>
    <phoneticPr fontId="8"/>
  </si>
  <si>
    <t>東海大学医学部看護学科</t>
    <rPh sb="4" eb="5">
      <t>イ</t>
    </rPh>
    <phoneticPr fontId="8"/>
  </si>
  <si>
    <t>東邦大学看護学部看護学科</t>
    <rPh sb="7" eb="8">
      <t>ブ</t>
    </rPh>
    <rPh sb="8" eb="12">
      <t>カンゴガッカ</t>
    </rPh>
    <phoneticPr fontId="4"/>
  </si>
  <si>
    <t>学校法人栴檀学園東北福祉大学健康科学部保健看護学科</t>
    <rPh sb="0" eb="2">
      <t>ガッコウ</t>
    </rPh>
    <rPh sb="2" eb="4">
      <t>ホウジン</t>
    </rPh>
    <phoneticPr fontId="9"/>
  </si>
  <si>
    <t>新潟医療福祉大学看護学部看護学科</t>
    <rPh sb="8" eb="10">
      <t>カンゴ</t>
    </rPh>
    <rPh sb="10" eb="12">
      <t>ガクブ</t>
    </rPh>
    <phoneticPr fontId="8"/>
  </si>
  <si>
    <t>日本赤十字北海道看護大学看護学部看護学科</t>
    <rPh sb="12" eb="14">
      <t>カンゴ</t>
    </rPh>
    <rPh sb="14" eb="15">
      <t>ガク</t>
    </rPh>
    <rPh sb="15" eb="16">
      <t>ブ</t>
    </rPh>
    <rPh sb="16" eb="18">
      <t>カンゴ</t>
    </rPh>
    <rPh sb="18" eb="20">
      <t>ガッカ</t>
    </rPh>
    <phoneticPr fontId="8"/>
  </si>
  <si>
    <t>兵庫大学看護学部看護学科</t>
    <rPh sb="4" eb="6">
      <t>カンゴ</t>
    </rPh>
    <phoneticPr fontId="9"/>
  </si>
  <si>
    <t>藤田医科大学保健衛生学部看護学科</t>
    <rPh sb="2" eb="4">
      <t>イカ</t>
    </rPh>
    <rPh sb="6" eb="8">
      <t>ホケン</t>
    </rPh>
    <rPh sb="8" eb="10">
      <t>エイセイ</t>
    </rPh>
    <phoneticPr fontId="8"/>
  </si>
  <si>
    <t>三育学院大学看護学部看護学科</t>
    <rPh sb="10" eb="12">
      <t>カンゴ</t>
    </rPh>
    <rPh sb="12" eb="14">
      <t>ガッカ</t>
    </rPh>
    <phoneticPr fontId="8"/>
  </si>
  <si>
    <t>ぐんま未来大学医療保健学部看護学科</t>
  </si>
  <si>
    <t>福岡国際医療福祉大学看護学部看護学科</t>
    <rPh sb="0" eb="2">
      <t>フクオカ</t>
    </rPh>
    <rPh sb="14" eb="16">
      <t>カンゴ</t>
    </rPh>
    <rPh sb="16" eb="18">
      <t>ガッカ</t>
    </rPh>
    <phoneticPr fontId="6"/>
  </si>
  <si>
    <t>山陽学園大学看護学部看護学科</t>
    <rPh sb="0" eb="2">
      <t>サンヨウ</t>
    </rPh>
    <rPh sb="2" eb="4">
      <t>ガクエン</t>
    </rPh>
    <rPh sb="4" eb="6">
      <t>ダイガク</t>
    </rPh>
    <rPh sb="6" eb="8">
      <t>カンゴ</t>
    </rPh>
    <rPh sb="8" eb="10">
      <t>ガクブ</t>
    </rPh>
    <rPh sb="10" eb="12">
      <t>カンゴ</t>
    </rPh>
    <rPh sb="12" eb="14">
      <t>ガッカ</t>
    </rPh>
    <phoneticPr fontId="8"/>
  </si>
  <si>
    <t>西武文理大学看護学部看護学科</t>
    <rPh sb="0" eb="2">
      <t>セイブ</t>
    </rPh>
    <phoneticPr fontId="4"/>
  </si>
  <si>
    <t>日本赤十字東北看護大学看護学部看護学科</t>
    <rPh sb="11" eb="19">
      <t>カンゴガクブカンゴガッカ</t>
    </rPh>
    <phoneticPr fontId="8"/>
  </si>
  <si>
    <t>東京医療保健大学東が丘看護学部看護学科</t>
    <rPh sb="11" eb="13">
      <t>カンゴ</t>
    </rPh>
    <rPh sb="15" eb="17">
      <t>カンゴ</t>
    </rPh>
    <rPh sb="17" eb="19">
      <t>ガッカ</t>
    </rPh>
    <phoneticPr fontId="4"/>
  </si>
  <si>
    <t>中京学院大学看護学部看護学科</t>
    <rPh sb="10" eb="12">
      <t>カンゴ</t>
    </rPh>
    <rPh sb="12" eb="14">
      <t>ガッカ</t>
    </rPh>
    <phoneticPr fontId="9"/>
  </si>
  <si>
    <t>順天堂大学保健看護学部看護学科</t>
    <rPh sb="11" eb="13">
      <t>カンゴ</t>
    </rPh>
    <rPh sb="13" eb="15">
      <t>ガッカ</t>
    </rPh>
    <phoneticPr fontId="4"/>
  </si>
  <si>
    <t>大阪医科薬科大学看護学部看護学科</t>
    <rPh sb="4" eb="6">
      <t>ヤッカ</t>
    </rPh>
    <phoneticPr fontId="13"/>
  </si>
  <si>
    <t>梅花女子大学看護保健学部看護学科</t>
    <rPh sb="8" eb="10">
      <t>ホケン</t>
    </rPh>
    <phoneticPr fontId="8"/>
  </si>
  <si>
    <t>京都光華大学看護福祉リハビリテーション学部看護学科</t>
  </si>
  <si>
    <t>学校法人鉄蕉館亀田医療大学看護学部看護学科</t>
    <rPh sb="0" eb="2">
      <t>ガッコウ</t>
    </rPh>
    <rPh sb="2" eb="4">
      <t>ホウジン</t>
    </rPh>
    <rPh sb="4" eb="5">
      <t>テツ</t>
    </rPh>
    <rPh sb="5" eb="6">
      <t>ショウ</t>
    </rPh>
    <rPh sb="6" eb="7">
      <t>カン</t>
    </rPh>
    <rPh sb="7" eb="9">
      <t>カメダ</t>
    </rPh>
    <phoneticPr fontId="8"/>
  </si>
  <si>
    <t>城西国際大学健康科学部看護学科</t>
  </si>
  <si>
    <t>摂南大学看護学部看護学科</t>
    <rPh sb="0" eb="2">
      <t>セツナン</t>
    </rPh>
    <rPh sb="2" eb="4">
      <t>ダイガク</t>
    </rPh>
    <rPh sb="4" eb="6">
      <t>カンゴ</t>
    </rPh>
    <rPh sb="6" eb="8">
      <t>ガクブ</t>
    </rPh>
    <rPh sb="8" eb="10">
      <t>カンゴ</t>
    </rPh>
    <rPh sb="10" eb="12">
      <t>ガッカ</t>
    </rPh>
    <phoneticPr fontId="4"/>
  </si>
  <si>
    <t>佛教大学看護学部看護学科</t>
  </si>
  <si>
    <t>横浜創英大学看護学部看護学科</t>
    <rPh sb="6" eb="8">
      <t>カンゴ</t>
    </rPh>
    <rPh sb="8" eb="10">
      <t>ガクブ</t>
    </rPh>
    <rPh sb="10" eb="14">
      <t>カンゴガッカ</t>
    </rPh>
    <phoneticPr fontId="4"/>
  </si>
  <si>
    <t>関西国際大学保健医療学部看護学科</t>
    <rPh sb="0" eb="2">
      <t>カンサイ</t>
    </rPh>
    <rPh sb="2" eb="4">
      <t>コクサイ</t>
    </rPh>
    <rPh sb="4" eb="6">
      <t>ダイガク</t>
    </rPh>
    <phoneticPr fontId="8"/>
  </si>
  <si>
    <t>関東学院大学看護学部看護学科</t>
    <rPh sb="0" eb="2">
      <t>カントウ</t>
    </rPh>
    <rPh sb="2" eb="5">
      <t>ガクインダイ</t>
    </rPh>
    <rPh sb="5" eb="6">
      <t>ガク</t>
    </rPh>
    <rPh sb="10" eb="12">
      <t>カンゴ</t>
    </rPh>
    <rPh sb="12" eb="14">
      <t>ガッカ</t>
    </rPh>
    <phoneticPr fontId="8"/>
  </si>
  <si>
    <t>共立女子大学看護学部看護学科</t>
    <rPh sb="0" eb="2">
      <t>キョウリツ</t>
    </rPh>
    <rPh sb="2" eb="4">
      <t>ジョシ</t>
    </rPh>
    <rPh sb="4" eb="6">
      <t>ダイガク</t>
    </rPh>
    <phoneticPr fontId="8"/>
  </si>
  <si>
    <t>札幌保健医療大学保健医療学部看護学科</t>
    <rPh sb="0" eb="2">
      <t>サッポロ</t>
    </rPh>
    <rPh sb="2" eb="4">
      <t>ホケン</t>
    </rPh>
    <rPh sb="4" eb="6">
      <t>イリョウ</t>
    </rPh>
    <rPh sb="6" eb="8">
      <t>ダイガク</t>
    </rPh>
    <rPh sb="8" eb="10">
      <t>ホケン</t>
    </rPh>
    <rPh sb="10" eb="12">
      <t>イリョウ</t>
    </rPh>
    <phoneticPr fontId="8"/>
  </si>
  <si>
    <t>創価大学看護学部看護学科</t>
    <rPh sb="0" eb="2">
      <t>ソウカ</t>
    </rPh>
    <rPh sb="2" eb="4">
      <t>ダイガク</t>
    </rPh>
    <phoneticPr fontId="8"/>
  </si>
  <si>
    <t>帝京平成大学健康医療スポーツ学部看護学科</t>
    <rPh sb="6" eb="8">
      <t>ケンコウ</t>
    </rPh>
    <rPh sb="8" eb="10">
      <t>イリョウ</t>
    </rPh>
    <rPh sb="14" eb="16">
      <t>ガクブ</t>
    </rPh>
    <rPh sb="16" eb="18">
      <t>カンゴ</t>
    </rPh>
    <rPh sb="18" eb="20">
      <t>ガッカ</t>
    </rPh>
    <phoneticPr fontId="8"/>
  </si>
  <si>
    <t>東京医科大学医学部看護学科</t>
    <rPh sb="0" eb="2">
      <t>トウキョウ</t>
    </rPh>
    <rPh sb="2" eb="4">
      <t>イカ</t>
    </rPh>
    <rPh sb="4" eb="6">
      <t>ダイガク</t>
    </rPh>
    <phoneticPr fontId="8"/>
  </si>
  <si>
    <t>常葉大学健康科学部看護学科</t>
    <rPh sb="0" eb="2">
      <t>トコハ</t>
    </rPh>
    <rPh sb="2" eb="4">
      <t>ダイガク</t>
    </rPh>
    <phoneticPr fontId="8"/>
  </si>
  <si>
    <t>青森中央学院大学看護学部看護学科</t>
    <rPh sb="0" eb="2">
      <t>アオモリ</t>
    </rPh>
    <rPh sb="2" eb="4">
      <t>チュウオウ</t>
    </rPh>
    <rPh sb="4" eb="6">
      <t>ガクイン</t>
    </rPh>
    <rPh sb="6" eb="8">
      <t>ダイガク</t>
    </rPh>
    <rPh sb="8" eb="10">
      <t>カンゴ</t>
    </rPh>
    <rPh sb="10" eb="12">
      <t>ガクブ</t>
    </rPh>
    <rPh sb="12" eb="14">
      <t>カンゴ</t>
    </rPh>
    <rPh sb="14" eb="16">
      <t>ガッカ</t>
    </rPh>
    <phoneticPr fontId="11"/>
  </si>
  <si>
    <t>朝日大学保健医療学部看護学科</t>
    <rPh sb="0" eb="2">
      <t>アサヒ</t>
    </rPh>
    <rPh sb="2" eb="4">
      <t>ダイガク</t>
    </rPh>
    <phoneticPr fontId="11"/>
  </si>
  <si>
    <t>足利大学看護学部看護学科</t>
    <rPh sb="0" eb="2">
      <t>アシカガ</t>
    </rPh>
    <rPh sb="2" eb="4">
      <t>ダイガク</t>
    </rPh>
    <rPh sb="4" eb="6">
      <t>カンゴ</t>
    </rPh>
    <rPh sb="6" eb="8">
      <t>ガクブ</t>
    </rPh>
    <rPh sb="8" eb="10">
      <t>カンゴ</t>
    </rPh>
    <rPh sb="10" eb="12">
      <t>ガッカ</t>
    </rPh>
    <phoneticPr fontId="11"/>
  </si>
  <si>
    <t>鈴鹿医療科学大学看護学部看護学科</t>
    <rPh sb="0" eb="2">
      <t>スズカ</t>
    </rPh>
    <rPh sb="2" eb="4">
      <t>イリョウ</t>
    </rPh>
    <rPh sb="4" eb="6">
      <t>カガク</t>
    </rPh>
    <rPh sb="6" eb="8">
      <t>ダイガク</t>
    </rPh>
    <phoneticPr fontId="11"/>
  </si>
  <si>
    <t>千葉科学大学看護学部看護学科</t>
    <rPh sb="0" eb="2">
      <t>チバ</t>
    </rPh>
    <rPh sb="2" eb="4">
      <t>カガク</t>
    </rPh>
    <rPh sb="4" eb="6">
      <t>ダイガク</t>
    </rPh>
    <rPh sb="10" eb="12">
      <t>カンゴ</t>
    </rPh>
    <rPh sb="12" eb="14">
      <t>ガッカ</t>
    </rPh>
    <phoneticPr fontId="11"/>
  </si>
  <si>
    <t>中部学院大学看護リハビリテーション学部看護学科</t>
    <rPh sb="0" eb="2">
      <t>チュウブ</t>
    </rPh>
    <rPh sb="2" eb="4">
      <t>ガクイン</t>
    </rPh>
    <rPh sb="4" eb="6">
      <t>ダイガク</t>
    </rPh>
    <phoneticPr fontId="11"/>
  </si>
  <si>
    <t>東京家政大学健康科学部看護学科</t>
    <rPh sb="0" eb="2">
      <t>トウキョウ</t>
    </rPh>
    <rPh sb="2" eb="4">
      <t>カセイ</t>
    </rPh>
    <rPh sb="4" eb="6">
      <t>ダイガク</t>
    </rPh>
    <rPh sb="6" eb="8">
      <t>ケンコウ</t>
    </rPh>
    <rPh sb="8" eb="11">
      <t>カガクブ</t>
    </rPh>
    <phoneticPr fontId="11"/>
  </si>
  <si>
    <t>奈良学園大学保健医療学部看護学科</t>
    <rPh sb="0" eb="2">
      <t>ナラ</t>
    </rPh>
    <rPh sb="2" eb="4">
      <t>ガクエン</t>
    </rPh>
    <rPh sb="4" eb="6">
      <t>ダイガク</t>
    </rPh>
    <rPh sb="6" eb="8">
      <t>ホケン</t>
    </rPh>
    <rPh sb="8" eb="10">
      <t>イリョウ</t>
    </rPh>
    <rPh sb="10" eb="12">
      <t>ガクブ</t>
    </rPh>
    <rPh sb="12" eb="14">
      <t>カンゴ</t>
    </rPh>
    <rPh sb="14" eb="16">
      <t>ガッカ</t>
    </rPh>
    <phoneticPr fontId="11"/>
  </si>
  <si>
    <t>日本医療大学保健医療学部看護学科</t>
    <rPh sb="0" eb="2">
      <t>ニホン</t>
    </rPh>
    <rPh sb="2" eb="4">
      <t>イリョウ</t>
    </rPh>
    <rPh sb="4" eb="6">
      <t>ダイガク</t>
    </rPh>
    <phoneticPr fontId="11"/>
  </si>
  <si>
    <t>文京学院大学保健医療技術学部看護学科</t>
    <rPh sb="0" eb="6">
      <t>ブンキョウガクインダイガクガクインダイガク</t>
    </rPh>
    <phoneticPr fontId="11"/>
  </si>
  <si>
    <t>北海道科学大学保健医療学部看護学科</t>
    <rPh sb="0" eb="3">
      <t>ホッカイドウ</t>
    </rPh>
    <rPh sb="3" eb="5">
      <t>カガク</t>
    </rPh>
    <rPh sb="5" eb="7">
      <t>ダイガク</t>
    </rPh>
    <phoneticPr fontId="11"/>
  </si>
  <si>
    <t>安田女子大学看護学部看護学科</t>
    <rPh sb="0" eb="2">
      <t>ヤスダ</t>
    </rPh>
    <rPh sb="2" eb="4">
      <t>ジョシ</t>
    </rPh>
    <rPh sb="4" eb="6">
      <t>ダイガク</t>
    </rPh>
    <rPh sb="6" eb="8">
      <t>カンゴ</t>
    </rPh>
    <rPh sb="8" eb="10">
      <t>ガクブ</t>
    </rPh>
    <rPh sb="10" eb="12">
      <t>カンゴ</t>
    </rPh>
    <rPh sb="12" eb="14">
      <t>ガッカ</t>
    </rPh>
    <phoneticPr fontId="11"/>
  </si>
  <si>
    <t>帝京大学福岡医療技術学部看護学科</t>
    <rPh sb="0" eb="2">
      <t>テイキョウ</t>
    </rPh>
    <rPh sb="2" eb="4">
      <t>ダイガク</t>
    </rPh>
    <rPh sb="4" eb="6">
      <t>フクオカ</t>
    </rPh>
    <rPh sb="6" eb="8">
      <t>イリョウ</t>
    </rPh>
    <rPh sb="8" eb="10">
      <t>ギジュツ</t>
    </rPh>
    <rPh sb="10" eb="12">
      <t>ガクブ</t>
    </rPh>
    <rPh sb="12" eb="14">
      <t>カンゴ</t>
    </rPh>
    <rPh sb="14" eb="16">
      <t>ガッカ</t>
    </rPh>
    <phoneticPr fontId="11"/>
  </si>
  <si>
    <t>京都看護大学看護学部看護学科</t>
    <rPh sb="0" eb="2">
      <t>キョウト</t>
    </rPh>
    <rPh sb="2" eb="4">
      <t>カンゴ</t>
    </rPh>
    <rPh sb="4" eb="6">
      <t>ダイガク</t>
    </rPh>
    <rPh sb="6" eb="8">
      <t>カンゴ</t>
    </rPh>
    <rPh sb="8" eb="10">
      <t>ガクブ</t>
    </rPh>
    <rPh sb="10" eb="12">
      <t>カンゴ</t>
    </rPh>
    <rPh sb="12" eb="14">
      <t>ガッカ</t>
    </rPh>
    <phoneticPr fontId="11"/>
  </si>
  <si>
    <t>聖徳大学看護学部看護学科</t>
    <rPh sb="0" eb="2">
      <t>セイトク</t>
    </rPh>
    <rPh sb="2" eb="4">
      <t>ダイガク</t>
    </rPh>
    <rPh sb="4" eb="6">
      <t>カンゴ</t>
    </rPh>
    <rPh sb="6" eb="8">
      <t>ガクブ</t>
    </rPh>
    <rPh sb="8" eb="10">
      <t>カンゴ</t>
    </rPh>
    <rPh sb="10" eb="12">
      <t>ガッカ</t>
    </rPh>
    <phoneticPr fontId="11"/>
  </si>
  <si>
    <t>神奈川工科大学健康医療科学部看護学科</t>
    <rPh sb="0" eb="3">
      <t>カナガワ</t>
    </rPh>
    <rPh sb="3" eb="5">
      <t>コウカ</t>
    </rPh>
    <rPh sb="5" eb="7">
      <t>ダイガク</t>
    </rPh>
    <rPh sb="7" eb="9">
      <t>ケンコウ</t>
    </rPh>
    <rPh sb="9" eb="11">
      <t>イリョウ</t>
    </rPh>
    <rPh sb="11" eb="12">
      <t>カ</t>
    </rPh>
    <phoneticPr fontId="4"/>
  </si>
  <si>
    <t>岐阜聖徳学園大学看護学部看護学科</t>
    <rPh sb="0" eb="2">
      <t>ギフ</t>
    </rPh>
    <rPh sb="2" eb="4">
      <t>セイトク</t>
    </rPh>
    <rPh sb="4" eb="6">
      <t>ガクエン</t>
    </rPh>
    <rPh sb="6" eb="8">
      <t>ダイガク</t>
    </rPh>
    <phoneticPr fontId="8"/>
  </si>
  <si>
    <t>京都先端科学大学健康医療学部看護学科</t>
    <rPh sb="0" eb="2">
      <t>キョウト</t>
    </rPh>
    <rPh sb="2" eb="4">
      <t>センタン</t>
    </rPh>
    <rPh sb="4" eb="6">
      <t>カガク</t>
    </rPh>
    <rPh sb="6" eb="8">
      <t>ダイガク</t>
    </rPh>
    <phoneticPr fontId="8"/>
  </si>
  <si>
    <t>金城大学看護学部看護学科</t>
    <rPh sb="0" eb="4">
      <t>キンジョウダイガク</t>
    </rPh>
    <phoneticPr fontId="8"/>
  </si>
  <si>
    <t>神戸女子大学看護学部看護学科</t>
    <rPh sb="0" eb="2">
      <t>コウベ</t>
    </rPh>
    <rPh sb="2" eb="4">
      <t>ジョシ</t>
    </rPh>
    <rPh sb="4" eb="6">
      <t>ダイガク</t>
    </rPh>
    <phoneticPr fontId="8"/>
  </si>
  <si>
    <t>四條畷学園大学看護学部看護学科</t>
    <rPh sb="0" eb="3">
      <t>シジョウナワテ</t>
    </rPh>
    <rPh sb="3" eb="5">
      <t>ガクエン</t>
    </rPh>
    <rPh sb="5" eb="7">
      <t>ダイガク</t>
    </rPh>
    <phoneticPr fontId="8"/>
  </si>
  <si>
    <t>湘南医療大学保健医療学部看護学科</t>
    <rPh sb="0" eb="2">
      <t>ショウナン</t>
    </rPh>
    <rPh sb="2" eb="4">
      <t>イリョウ</t>
    </rPh>
    <rPh sb="4" eb="6">
      <t>ダイガク</t>
    </rPh>
    <phoneticPr fontId="8"/>
  </si>
  <si>
    <t>東京純心大学看護学部看護学科</t>
    <rPh sb="0" eb="2">
      <t>トウキョウ</t>
    </rPh>
    <rPh sb="2" eb="4">
      <t>ジュンシン</t>
    </rPh>
    <rPh sb="4" eb="6">
      <t>ダイガク</t>
    </rPh>
    <phoneticPr fontId="8"/>
  </si>
  <si>
    <t>同志社女子大学看護学部看護学科</t>
    <rPh sb="0" eb="3">
      <t>ドウシシャ</t>
    </rPh>
    <rPh sb="3" eb="5">
      <t>ジョシ</t>
    </rPh>
    <rPh sb="5" eb="7">
      <t>ダイガク</t>
    </rPh>
    <phoneticPr fontId="8"/>
  </si>
  <si>
    <t>鳥取看護大学看護学部看護学科</t>
    <rPh sb="0" eb="2">
      <t>トットリ</t>
    </rPh>
    <rPh sb="2" eb="4">
      <t>カンゴ</t>
    </rPh>
    <rPh sb="4" eb="6">
      <t>ダイガク</t>
    </rPh>
    <rPh sb="6" eb="8">
      <t>カンゴ</t>
    </rPh>
    <rPh sb="8" eb="10">
      <t>ガクブ</t>
    </rPh>
    <rPh sb="10" eb="12">
      <t>カンゴ</t>
    </rPh>
    <rPh sb="12" eb="14">
      <t>ガッカ</t>
    </rPh>
    <phoneticPr fontId="8"/>
  </si>
  <si>
    <t>日本福祉大学看護学部看護学科</t>
    <rPh sb="0" eb="2">
      <t>ニホン</t>
    </rPh>
    <rPh sb="2" eb="4">
      <t>フクシ</t>
    </rPh>
    <rPh sb="4" eb="6">
      <t>ダイガク</t>
    </rPh>
    <phoneticPr fontId="8"/>
  </si>
  <si>
    <t>人間環境大学看護学部看護学科</t>
    <rPh sb="0" eb="2">
      <t>ニンゲン</t>
    </rPh>
    <rPh sb="2" eb="4">
      <t>カンキョウ</t>
    </rPh>
    <rPh sb="4" eb="6">
      <t>ダイガク</t>
    </rPh>
    <phoneticPr fontId="8"/>
  </si>
  <si>
    <t>武庫川女子大学看護学部看護学科</t>
    <rPh sb="0" eb="3">
      <t>ムコガワ</t>
    </rPh>
    <rPh sb="3" eb="5">
      <t>ジョシ</t>
    </rPh>
    <rPh sb="5" eb="7">
      <t>ダイガク</t>
    </rPh>
    <phoneticPr fontId="8"/>
  </si>
  <si>
    <t>健康科学大学看護学部看護学科</t>
    <rPh sb="0" eb="2">
      <t>ケンコウ</t>
    </rPh>
    <rPh sb="2" eb="4">
      <t>カガク</t>
    </rPh>
    <rPh sb="4" eb="6">
      <t>ダイガク</t>
    </rPh>
    <phoneticPr fontId="5"/>
  </si>
  <si>
    <t>国際医療福祉大学成田看護学部看護学科</t>
    <rPh sb="0" eb="2">
      <t>コクサイ</t>
    </rPh>
    <rPh sb="2" eb="4">
      <t>イリョウ</t>
    </rPh>
    <rPh sb="4" eb="6">
      <t>フクシ</t>
    </rPh>
    <rPh sb="6" eb="8">
      <t>ダイガク</t>
    </rPh>
    <phoneticPr fontId="5"/>
  </si>
  <si>
    <t>修文大学看護学部看護学科</t>
    <rPh sb="0" eb="2">
      <t>シュウブン</t>
    </rPh>
    <rPh sb="2" eb="4">
      <t>ダイガク</t>
    </rPh>
    <phoneticPr fontId="5"/>
  </si>
  <si>
    <t>東京医療学院大学保健医療学部看護学科</t>
    <rPh sb="0" eb="2">
      <t>トウキョウ</t>
    </rPh>
    <rPh sb="2" eb="4">
      <t>イリョウ</t>
    </rPh>
    <rPh sb="4" eb="6">
      <t>ガクイン</t>
    </rPh>
    <rPh sb="6" eb="8">
      <t>ダイガク</t>
    </rPh>
    <phoneticPr fontId="5"/>
  </si>
  <si>
    <t>八戸学院大学看護学部看護学科</t>
  </si>
  <si>
    <t>姫路獨協大学看護学部看護学科</t>
    <rPh sb="0" eb="2">
      <t>ヒメジ</t>
    </rPh>
    <rPh sb="2" eb="4">
      <t>ドッキョウ</t>
    </rPh>
    <rPh sb="4" eb="6">
      <t>ダイガク</t>
    </rPh>
    <phoneticPr fontId="5"/>
  </si>
  <si>
    <t>一宮研伸大学看護学部看護学科</t>
    <rPh sb="0" eb="2">
      <t>イチノミヤ</t>
    </rPh>
    <rPh sb="2" eb="3">
      <t>ケン</t>
    </rPh>
    <rPh sb="3" eb="4">
      <t>シン</t>
    </rPh>
    <rPh sb="4" eb="6">
      <t>ダイガク</t>
    </rPh>
    <rPh sb="10" eb="12">
      <t>カンゴ</t>
    </rPh>
    <rPh sb="12" eb="14">
      <t>ガッカ</t>
    </rPh>
    <phoneticPr fontId="5"/>
  </si>
  <si>
    <t>医療創生大学総合医療学部看護学科</t>
    <rPh sb="0" eb="2">
      <t>イリョウ</t>
    </rPh>
    <rPh sb="2" eb="4">
      <t>ソウセイ</t>
    </rPh>
    <rPh sb="4" eb="6">
      <t>ダイガク</t>
    </rPh>
    <rPh sb="6" eb="8">
      <t>ソウゴウ</t>
    </rPh>
    <rPh sb="8" eb="10">
      <t>イリョウ</t>
    </rPh>
    <rPh sb="10" eb="12">
      <t>ガクブ</t>
    </rPh>
    <rPh sb="12" eb="14">
      <t>カンゴ</t>
    </rPh>
    <phoneticPr fontId="5"/>
  </si>
  <si>
    <t>岩手医科大学看護学部看護学科</t>
    <rPh sb="0" eb="2">
      <t>イワテ</t>
    </rPh>
    <rPh sb="2" eb="4">
      <t>イカ</t>
    </rPh>
    <rPh sb="4" eb="6">
      <t>ダイガク</t>
    </rPh>
    <phoneticPr fontId="5"/>
  </si>
  <si>
    <t>岩手保健医療大学看護学部看護学科</t>
    <rPh sb="0" eb="2">
      <t>イワテ</t>
    </rPh>
    <rPh sb="2" eb="4">
      <t>ホケン</t>
    </rPh>
    <rPh sb="4" eb="6">
      <t>イリョウ</t>
    </rPh>
    <rPh sb="6" eb="8">
      <t>ダイガク</t>
    </rPh>
    <phoneticPr fontId="5"/>
  </si>
  <si>
    <t>秀明大学看護学部看護学科</t>
    <rPh sb="0" eb="4">
      <t>シュウメイダイガク</t>
    </rPh>
    <phoneticPr fontId="5"/>
  </si>
  <si>
    <t>聖カタリナ大学看護学部看護学科</t>
    <rPh sb="0" eb="1">
      <t>セイ</t>
    </rPh>
    <rPh sb="5" eb="7">
      <t>ダイガク</t>
    </rPh>
    <phoneticPr fontId="5"/>
  </si>
  <si>
    <t>東京情報大学看護学部看護学科</t>
    <rPh sb="0" eb="2">
      <t>トウキョウ</t>
    </rPh>
    <rPh sb="2" eb="4">
      <t>ジョウホウ</t>
    </rPh>
    <rPh sb="4" eb="6">
      <t>ダイガク</t>
    </rPh>
    <phoneticPr fontId="5"/>
  </si>
  <si>
    <t>東邦大学健康科学部看護学科</t>
    <rPh sb="0" eb="2">
      <t>トウホウ</t>
    </rPh>
    <rPh sb="2" eb="4">
      <t>ダイガク</t>
    </rPh>
    <phoneticPr fontId="5"/>
  </si>
  <si>
    <t>人間環境大学松山看護学部看護学科</t>
    <rPh sb="0" eb="2">
      <t>ニンゲン</t>
    </rPh>
    <rPh sb="2" eb="4">
      <t>カンキョウ</t>
    </rPh>
    <rPh sb="4" eb="6">
      <t>ダイガク</t>
    </rPh>
    <rPh sb="6" eb="8">
      <t>マツヤマ</t>
    </rPh>
    <rPh sb="8" eb="10">
      <t>カンゴ</t>
    </rPh>
    <rPh sb="10" eb="12">
      <t>ガクブ</t>
    </rPh>
    <rPh sb="12" eb="14">
      <t>カンゴ</t>
    </rPh>
    <rPh sb="14" eb="16">
      <t>ガッカ</t>
    </rPh>
    <phoneticPr fontId="3"/>
  </si>
  <si>
    <t>福井医療大学保健医療学部看護学科</t>
    <rPh sb="0" eb="2">
      <t>フクイ</t>
    </rPh>
    <rPh sb="2" eb="4">
      <t>イリョウ</t>
    </rPh>
    <rPh sb="4" eb="6">
      <t>ダイガク</t>
    </rPh>
    <phoneticPr fontId="5"/>
  </si>
  <si>
    <t>福岡看護大学看護学部看護学科</t>
    <rPh sb="0" eb="2">
      <t>フクオカ</t>
    </rPh>
    <rPh sb="2" eb="4">
      <t>カンゴ</t>
    </rPh>
    <rPh sb="4" eb="6">
      <t>ダイガク</t>
    </rPh>
    <phoneticPr fontId="5"/>
  </si>
  <si>
    <t>関西医科大学看護学部看護学科</t>
    <rPh sb="6" eb="8">
      <t>カンゴ</t>
    </rPh>
    <rPh sb="8" eb="10">
      <t>ガクブ</t>
    </rPh>
    <rPh sb="10" eb="12">
      <t>カンゴ</t>
    </rPh>
    <rPh sb="12" eb="14">
      <t>ガッカ</t>
    </rPh>
    <phoneticPr fontId="8"/>
  </si>
  <si>
    <t>大東文化大学スポーツ・健康科学部看護学科</t>
    <rPh sb="11" eb="13">
      <t>ケンコウ</t>
    </rPh>
    <rPh sb="13" eb="16">
      <t>カガクブ</t>
    </rPh>
    <rPh sb="16" eb="18">
      <t>カンゴ</t>
    </rPh>
    <rPh sb="18" eb="20">
      <t>ガッカ</t>
    </rPh>
    <phoneticPr fontId="8"/>
  </si>
  <si>
    <t>東京医療保健大学千葉看護学部看護学科</t>
    <rPh sb="8" eb="10">
      <t>チバ</t>
    </rPh>
    <rPh sb="10" eb="12">
      <t>カンゴ</t>
    </rPh>
    <rPh sb="12" eb="13">
      <t>ガク</t>
    </rPh>
    <rPh sb="13" eb="14">
      <t>ブ</t>
    </rPh>
    <rPh sb="14" eb="16">
      <t>カンゴ</t>
    </rPh>
    <rPh sb="16" eb="18">
      <t>ガッカ</t>
    </rPh>
    <phoneticPr fontId="8"/>
  </si>
  <si>
    <t>東京医療保健大学和歌山看護学部看護学科</t>
    <rPh sb="8" eb="11">
      <t>ワカヤマ</t>
    </rPh>
    <rPh sb="11" eb="13">
      <t>カンゴ</t>
    </rPh>
    <rPh sb="13" eb="14">
      <t>ガク</t>
    </rPh>
    <rPh sb="14" eb="15">
      <t>ブ</t>
    </rPh>
    <rPh sb="15" eb="17">
      <t>カンゴ</t>
    </rPh>
    <rPh sb="17" eb="19">
      <t>ガッカ</t>
    </rPh>
    <phoneticPr fontId="8"/>
  </si>
  <si>
    <t>東都大学幕張ヒューマンケア学部看護学科</t>
    <rPh sb="4" eb="6">
      <t>マクハリ</t>
    </rPh>
    <rPh sb="13" eb="14">
      <t>ガク</t>
    </rPh>
    <rPh sb="14" eb="15">
      <t>ブ</t>
    </rPh>
    <rPh sb="15" eb="17">
      <t>カンゴ</t>
    </rPh>
    <rPh sb="17" eb="19">
      <t>ガッカ</t>
    </rPh>
    <phoneticPr fontId="8"/>
  </si>
  <si>
    <t>常磐大学看護学部看護学科</t>
    <rPh sb="4" eb="6">
      <t>カンゴ</t>
    </rPh>
    <rPh sb="6" eb="7">
      <t>ガク</t>
    </rPh>
    <rPh sb="7" eb="8">
      <t>ブ</t>
    </rPh>
    <rPh sb="8" eb="10">
      <t>カンゴ</t>
    </rPh>
    <rPh sb="10" eb="12">
      <t>ガッカ</t>
    </rPh>
    <phoneticPr fontId="8"/>
  </si>
  <si>
    <t>名古屋学芸大学看護学部看護学科</t>
    <rPh sb="7" eb="9">
      <t>カンゴ</t>
    </rPh>
    <rPh sb="9" eb="11">
      <t>ガクブ</t>
    </rPh>
    <rPh sb="11" eb="13">
      <t>カンゴ</t>
    </rPh>
    <rPh sb="13" eb="15">
      <t>ガッカ</t>
    </rPh>
    <phoneticPr fontId="8"/>
  </si>
  <si>
    <t>西九州大学看護学部看護学科</t>
    <rPh sb="5" eb="7">
      <t>カンゴ</t>
    </rPh>
    <rPh sb="7" eb="8">
      <t>ガク</t>
    </rPh>
    <rPh sb="8" eb="9">
      <t>ブ</t>
    </rPh>
    <rPh sb="9" eb="11">
      <t>カンゴ</t>
    </rPh>
    <rPh sb="11" eb="13">
      <t>ガッカ</t>
    </rPh>
    <phoneticPr fontId="8"/>
  </si>
  <si>
    <t>和洋女子大学看護学部看護学科</t>
    <rPh sb="6" eb="8">
      <t>カンゴ</t>
    </rPh>
    <rPh sb="8" eb="9">
      <t>ガク</t>
    </rPh>
    <rPh sb="9" eb="10">
      <t>ブ</t>
    </rPh>
    <rPh sb="10" eb="12">
      <t>カンゴ</t>
    </rPh>
    <rPh sb="12" eb="14">
      <t>ガッカ</t>
    </rPh>
    <phoneticPr fontId="8"/>
  </si>
  <si>
    <t>松蔭大学看護学部看護学科</t>
    <rPh sb="4" eb="6">
      <t>カンゴ</t>
    </rPh>
    <rPh sb="6" eb="8">
      <t>ガクブ</t>
    </rPh>
    <rPh sb="8" eb="10">
      <t>カンゴ</t>
    </rPh>
    <rPh sb="10" eb="12">
      <t>ガッカ</t>
    </rPh>
    <phoneticPr fontId="8"/>
  </si>
  <si>
    <t>岐阜協立大学看護学部看護学科</t>
    <rPh sb="2" eb="4">
      <t>キョウリツ</t>
    </rPh>
    <phoneticPr fontId="7"/>
  </si>
  <si>
    <t>清泉大学看護学部看護学科</t>
    <rPh sb="0" eb="2">
      <t>セイセン</t>
    </rPh>
    <rPh sb="2" eb="4">
      <t>ダイガク</t>
    </rPh>
    <rPh sb="4" eb="6">
      <t>カンゴ</t>
    </rPh>
    <phoneticPr fontId="7"/>
  </si>
  <si>
    <t>名古屋葵大学健康科学部看護学科</t>
    <rPh sb="5" eb="6">
      <t>ガク</t>
    </rPh>
    <phoneticPr fontId="7"/>
  </si>
  <si>
    <t>第一薬科大学看護学部看護学科</t>
    <rPh sb="10" eb="14">
      <t>カンゴガッカ</t>
    </rPh>
    <phoneticPr fontId="6"/>
  </si>
  <si>
    <t>松本看護大学看護学部看護学科</t>
    <rPh sb="6" eb="14">
      <t>カンゴガクブカンゴガッカ</t>
    </rPh>
    <phoneticPr fontId="13"/>
  </si>
  <si>
    <t>大手前大学国際看護学部看護学科</t>
    <rPh sb="11" eb="15">
      <t>カンゴガッカ</t>
    </rPh>
    <phoneticPr fontId="6"/>
  </si>
  <si>
    <t>国際医療福祉大学福岡保健医療学部看護学科</t>
    <rPh sb="0" eb="2">
      <t>コクサイ</t>
    </rPh>
    <rPh sb="2" eb="4">
      <t>イリョウ</t>
    </rPh>
    <rPh sb="4" eb="8">
      <t>フクシダイガク</t>
    </rPh>
    <phoneticPr fontId="14"/>
  </si>
  <si>
    <t>大阪歯科大学看護学部看護学科</t>
    <rPh sb="0" eb="2">
      <t>オオサカ</t>
    </rPh>
    <rPh sb="2" eb="4">
      <t>シカ</t>
    </rPh>
    <rPh sb="4" eb="6">
      <t>ダイガク</t>
    </rPh>
    <phoneticPr fontId="16"/>
  </si>
  <si>
    <t>北里大学健康科学部看護学科</t>
    <rPh sb="0" eb="4">
      <t>キタサトダイガク</t>
    </rPh>
    <phoneticPr fontId="16"/>
  </si>
  <si>
    <t>仙台青葉学院大学看護学部看護学科</t>
    <rPh sb="7" eb="8">
      <t>ガク</t>
    </rPh>
    <phoneticPr fontId="15"/>
  </si>
  <si>
    <t>大阪医療大学医療看護学部看護学科</t>
  </si>
  <si>
    <t>近畿大学看護学部看護学科</t>
  </si>
  <si>
    <t>西日本看護医療大学看護学部看護学科</t>
  </si>
  <si>
    <t>日本医科大学医療健康科学部看護学科</t>
  </si>
  <si>
    <t>防衛医科大学校医学教育部看護学科</t>
    <rPh sb="0" eb="2">
      <t>ボウエイ</t>
    </rPh>
    <rPh sb="2" eb="4">
      <t>イカ</t>
    </rPh>
    <rPh sb="4" eb="7">
      <t>ダイガッコウ</t>
    </rPh>
    <rPh sb="7" eb="9">
      <t>イガク</t>
    </rPh>
    <rPh sb="9" eb="11">
      <t>キョウイク</t>
    </rPh>
    <rPh sb="11" eb="12">
      <t>ブ</t>
    </rPh>
    <rPh sb="12" eb="14">
      <t>カンゴ</t>
    </rPh>
    <rPh sb="14" eb="16">
      <t>ガッカ</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</si>
</sst>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 &quot;@"/>
    <numFmt numFmtId="177" formatCode="#,##0_ "/>
    <numFmt numFmtId="178" formatCode=";;;"/>
  </numFmts>
  <fonts count="81" x14ac:knownFonts="1">
    <font>
      <sz val="11"/>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10"/>
      <name val="HGｺﾞｼｯｸM"/>
      <family val="3"/>
      <charset val="128"/>
    </font>
    <font>
      <u/>
      <sz val="11"/>
      <color indexed="12"/>
      <name val="ＭＳ Ｐゴシック"/>
      <family val="3"/>
      <charset val="128"/>
    </font>
    <font>
      <sz val="10"/>
      <name val="HGPｺﾞｼｯｸM"/>
      <family val="3"/>
      <charset val="128"/>
    </font>
    <font>
      <sz val="9"/>
      <name val="HGPｺﾞｼｯｸM"/>
      <family val="3"/>
      <charset val="128"/>
    </font>
    <font>
      <b/>
      <sz val="20"/>
      <name val="A-OTF リュウミン Pro H-KL"/>
      <family val="1"/>
      <charset val="128"/>
    </font>
    <font>
      <b/>
      <sz val="10"/>
      <name val="HGPｺﾞｼｯｸM"/>
      <family val="3"/>
      <charset val="128"/>
    </font>
    <font>
      <b/>
      <sz val="22"/>
      <name val="A-OTF リュウミン Pro H-KL"/>
      <family val="1"/>
      <charset val="128"/>
    </font>
    <font>
      <b/>
      <sz val="18"/>
      <name val="A-OTF リュウミン Pro H-KL"/>
      <family val="1"/>
      <charset val="128"/>
    </font>
    <font>
      <sz val="14"/>
      <name val="HG創英ﾌﾟﾚｾﾞﾝｽEB"/>
      <family val="1"/>
      <charset val="128"/>
    </font>
    <font>
      <u/>
      <sz val="10"/>
      <name val="HGPｺﾞｼｯｸM"/>
      <family val="3"/>
      <charset val="128"/>
    </font>
    <font>
      <sz val="8"/>
      <name val="HGPｺﾞｼｯｸM"/>
      <family val="3"/>
      <charset val="128"/>
    </font>
    <font>
      <b/>
      <sz val="9"/>
      <name val="HGｺﾞｼｯｸM"/>
      <family val="3"/>
      <charset val="128"/>
    </font>
    <font>
      <sz val="8"/>
      <name val="HGｺﾞｼｯｸM"/>
      <family val="3"/>
      <charset val="128"/>
    </font>
    <font>
      <sz val="11"/>
      <color indexed="9"/>
      <name val="HGｺﾞｼｯｸM"/>
      <family val="3"/>
      <charset val="128"/>
    </font>
    <font>
      <sz val="10"/>
      <name val="ＭＳ Ｐゴシック"/>
      <family val="3"/>
      <charset val="128"/>
    </font>
    <font>
      <sz val="9"/>
      <name val="ＭＳ Ｐゴシック"/>
      <family val="3"/>
      <charset val="128"/>
    </font>
    <font>
      <u/>
      <sz val="10"/>
      <name val="HGｺﾞｼｯｸM"/>
      <family val="3"/>
      <charset val="128"/>
    </font>
    <font>
      <sz val="11"/>
      <name val="HGPｺﾞｼｯｸM"/>
      <family val="3"/>
      <charset val="128"/>
    </font>
    <font>
      <u/>
      <sz val="10"/>
      <color indexed="9"/>
      <name val="HGｺﾞｼｯｸM"/>
      <family val="3"/>
      <charset val="128"/>
    </font>
    <font>
      <sz val="11"/>
      <color indexed="9"/>
      <name val="HGPｺﾞｼｯｸM"/>
      <family val="3"/>
      <charset val="128"/>
    </font>
    <font>
      <u/>
      <sz val="11"/>
      <color indexed="9"/>
      <name val="HGPｺﾞｼｯｸM"/>
      <family val="3"/>
      <charset val="128"/>
    </font>
    <font>
      <b/>
      <sz val="10"/>
      <name val="HGｺﾞｼｯｸM"/>
      <family val="3"/>
      <charset val="128"/>
    </font>
    <font>
      <u/>
      <sz val="9"/>
      <name val="HGPｺﾞｼｯｸM"/>
      <family val="3"/>
      <charset val="128"/>
    </font>
    <font>
      <sz val="9"/>
      <name val="HGｺﾞｼｯｸM"/>
      <family val="3"/>
      <charset val="128"/>
    </font>
    <font>
      <sz val="11"/>
      <name val="HGP創英角ｺﾞｼｯｸUB"/>
      <family val="3"/>
      <charset val="128"/>
    </font>
    <font>
      <sz val="10"/>
      <color indexed="13"/>
      <name val="HGPｺﾞｼｯｸM"/>
      <family val="3"/>
      <charset val="128"/>
    </font>
    <font>
      <u/>
      <sz val="10"/>
      <color indexed="13"/>
      <name val="HGPｺﾞｼｯｸM"/>
      <family val="3"/>
      <charset val="128"/>
    </font>
    <font>
      <sz val="6"/>
      <name val="ＭＳ Ｐゴシック"/>
      <family val="3"/>
      <charset val="128"/>
    </font>
    <font>
      <b/>
      <sz val="11"/>
      <name val="ＭＳ Ｐゴシック"/>
      <family val="3"/>
      <charset val="128"/>
    </font>
    <font>
      <sz val="11"/>
      <color indexed="14"/>
      <name val="HGPｺﾞｼｯｸM"/>
      <family val="3"/>
      <charset val="128"/>
    </font>
    <font>
      <sz val="10"/>
      <color indexed="45"/>
      <name val="ＭＳ ゴシック"/>
      <family val="3"/>
      <charset val="128"/>
    </font>
    <font>
      <strike/>
      <sz val="10"/>
      <color indexed="12"/>
      <name val="HGｺﾞｼｯｸM"/>
      <family val="3"/>
      <charset val="128"/>
    </font>
    <font>
      <sz val="22"/>
      <name val="HGP創英角ｺﾞｼｯｸUB"/>
      <family val="3"/>
      <charset val="128"/>
    </font>
    <font>
      <sz val="11"/>
      <color indexed="10"/>
      <name val="HGｺﾞｼｯｸM"/>
      <family val="3"/>
      <charset val="128"/>
    </font>
    <font>
      <b/>
      <sz val="12"/>
      <name val="HGPｺﾞｼｯｸM"/>
      <family val="3"/>
      <charset val="128"/>
    </font>
    <font>
      <sz val="14"/>
      <color indexed="9"/>
      <name val="HGP創英角ｺﾞｼｯｸUB"/>
      <family val="3"/>
      <charset val="128"/>
    </font>
    <font>
      <sz val="11"/>
      <name val="ＭＳ Ｐゴシック"/>
      <family val="3"/>
      <charset val="128"/>
    </font>
    <font>
      <b/>
      <sz val="9"/>
      <color indexed="10"/>
      <name val="HGPｺﾞｼｯｸM"/>
      <family val="3"/>
      <charset val="128"/>
    </font>
    <font>
      <sz val="11"/>
      <color indexed="10"/>
      <name val="ＭＳ Ｐゴシック"/>
      <family val="3"/>
      <charset val="128"/>
    </font>
    <font>
      <sz val="10"/>
      <color indexed="10"/>
      <name val="ＭＳ ゴシック"/>
      <family val="3"/>
      <charset val="128"/>
    </font>
    <font>
      <b/>
      <sz val="10"/>
      <color indexed="10"/>
      <name val="ＭＳ ゴシック"/>
      <family val="3"/>
      <charset val="128"/>
    </font>
    <font>
      <b/>
      <sz val="11"/>
      <color indexed="10"/>
      <name val="ＭＳ Ｐゴシック"/>
      <family val="3"/>
      <charset val="128"/>
    </font>
    <font>
      <b/>
      <sz val="10"/>
      <color indexed="10"/>
      <name val="HGｺﾞｼｯｸM"/>
      <family val="3"/>
      <charset val="128"/>
    </font>
    <font>
      <sz val="10"/>
      <color indexed="9"/>
      <name val="HGPｺﾞｼｯｸM"/>
      <family val="3"/>
      <charset val="128"/>
    </font>
    <font>
      <sz val="10"/>
      <color indexed="63"/>
      <name val="ＭＳ ゴシック"/>
      <family val="3"/>
      <charset val="128"/>
    </font>
    <font>
      <sz val="10"/>
      <color indexed="9"/>
      <name val="ＭＳ ゴシック"/>
      <family val="3"/>
      <charset val="128"/>
    </font>
    <font>
      <sz val="11"/>
      <color indexed="9"/>
      <name val="ＭＳ Ｐゴシック"/>
      <family val="3"/>
      <charset val="128"/>
    </font>
    <font>
      <sz val="10"/>
      <color indexed="9"/>
      <name val="HGｺﾞｼｯｸM"/>
      <family val="3"/>
      <charset val="128"/>
    </font>
    <font>
      <b/>
      <sz val="13"/>
      <name val="HGPｺﾞｼｯｸM"/>
      <family val="3"/>
      <charset val="128"/>
    </font>
    <font>
      <sz val="18"/>
      <name val="HGP創英角ｺﾞｼｯｸUB"/>
      <family val="3"/>
      <charset val="128"/>
    </font>
    <font>
      <sz val="14"/>
      <name val="HGPｺﾞｼｯｸM"/>
      <family val="3"/>
      <charset val="128"/>
    </font>
    <font>
      <sz val="14"/>
      <name val="HGP創英角ｺﾞｼｯｸUB"/>
      <family val="3"/>
      <charset val="128"/>
    </font>
    <font>
      <sz val="10"/>
      <color indexed="10"/>
      <name val="HGｺﾞｼｯｸM"/>
      <family val="3"/>
      <charset val="128"/>
    </font>
    <font>
      <u/>
      <sz val="8"/>
      <name val="HGPｺﾞｼｯｸM"/>
      <family val="3"/>
      <charset val="128"/>
    </font>
    <font>
      <sz val="12"/>
      <color indexed="9"/>
      <name val="HGP創英角ｺﾞｼｯｸUB"/>
      <family val="3"/>
      <charset val="128"/>
    </font>
    <font>
      <sz val="10"/>
      <color rgb="FFFF0000"/>
      <name val="HGPｺﾞｼｯｸM"/>
      <family val="3"/>
      <charset val="128"/>
    </font>
    <font>
      <sz val="11"/>
      <color theme="0"/>
      <name val="HGｺﾞｼｯｸM"/>
      <family val="3"/>
      <charset val="128"/>
    </font>
    <font>
      <sz val="10"/>
      <color rgb="FFFF0000"/>
      <name val="ＭＳ ゴシック"/>
      <family val="3"/>
      <charset val="128"/>
    </font>
    <font>
      <sz val="11"/>
      <color rgb="FFFF0000"/>
      <name val="ＭＳ Ｐゴシック"/>
      <family val="3"/>
      <charset val="128"/>
    </font>
    <font>
      <sz val="10"/>
      <color rgb="FFFF0000"/>
      <name val="HGｺﾞｼｯｸM"/>
      <family val="3"/>
      <charset val="128"/>
    </font>
    <font>
      <b/>
      <sz val="10"/>
      <color rgb="FFFF0000"/>
      <name val="ＭＳ ゴシック"/>
      <family val="3"/>
      <charset val="128"/>
    </font>
    <font>
      <sz val="10"/>
      <color theme="0"/>
      <name val="ＭＳ ゴシック"/>
      <family val="3"/>
      <charset val="128"/>
    </font>
    <font>
      <sz val="11"/>
      <color theme="0"/>
      <name val="ＭＳ Ｐゴシック"/>
      <family val="3"/>
      <charset val="128"/>
    </font>
    <font>
      <sz val="10"/>
      <color theme="0"/>
      <name val="HGｺﾞｼｯｸM"/>
      <family val="3"/>
      <charset val="128"/>
    </font>
    <font>
      <b/>
      <sz val="10"/>
      <color theme="0"/>
      <name val="ＭＳ ゴシック"/>
      <family val="3"/>
      <charset val="128"/>
    </font>
    <font>
      <sz val="11"/>
      <color theme="0"/>
      <name val="HGP創英角ｺﾞｼｯｸUB"/>
      <family val="3"/>
      <charset val="128"/>
    </font>
    <font>
      <sz val="10"/>
      <color theme="1"/>
      <name val="HGPｺﾞｼｯｸM"/>
      <family val="3"/>
      <charset val="128"/>
    </font>
    <font>
      <sz val="10"/>
      <color theme="1"/>
      <name val="HGｺﾞｼｯｸM"/>
      <family val="3"/>
      <charset val="128"/>
    </font>
    <font>
      <u/>
      <sz val="11"/>
      <color theme="10"/>
      <name val="ＭＳ Ｐゴシック"/>
      <family val="3"/>
      <charset val="128"/>
    </font>
    <font>
      <b/>
      <u/>
      <sz val="12"/>
      <name val="メイリオ"/>
      <family val="3"/>
      <charset val="128"/>
    </font>
    <font>
      <sz val="14"/>
      <name val="HGP創英ﾌﾟﾚｾﾞﾝｽEB"/>
      <family val="1"/>
      <charset val="128"/>
    </font>
    <font>
      <sz val="11"/>
      <color rgb="FFFFFFFF"/>
      <name val="HGPｺﾞｼｯｸM"/>
      <family val="3"/>
      <charset val="128"/>
    </font>
    <font>
      <u/>
      <sz val="11"/>
      <color rgb="FFFFFFFF"/>
      <name val="HGPｺﾞｼｯｸM"/>
      <family val="3"/>
      <charset val="128"/>
    </font>
    <font>
      <b/>
      <sz val="12"/>
      <name val="メイリオ"/>
      <family val="3"/>
      <charset val="128"/>
    </font>
    <font>
      <sz val="4"/>
      <name val="HGPｺﾞｼｯｸM"/>
      <family val="3"/>
      <charset val="128"/>
    </font>
    <font>
      <sz val="9"/>
      <color rgb="FFFF0000"/>
      <name val="HGPｺﾞｼｯｸM"/>
      <family val="3"/>
      <charset val="128"/>
    </font>
    <font>
      <sz val="10"/>
      <color rgb="FFFF0000"/>
      <name val="HGP創英角ｺﾞｼｯｸUB"/>
      <family val="3"/>
      <charset val="128"/>
    </font>
  </fonts>
  <fills count="26">
    <fill>
      <patternFill patternType="none"/>
    </fill>
    <fill>
      <patternFill patternType="gray125"/>
    </fill>
    <fill>
      <patternFill patternType="solid">
        <fgColor indexed="57"/>
        <bgColor indexed="64"/>
      </patternFill>
    </fill>
    <fill>
      <patternFill patternType="solid">
        <fgColor indexed="42"/>
        <bgColor indexed="64"/>
      </patternFill>
    </fill>
    <fill>
      <patternFill patternType="solid">
        <fgColor indexed="9"/>
        <bgColor indexed="64"/>
      </patternFill>
    </fill>
    <fill>
      <patternFill patternType="solid">
        <fgColor indexed="10"/>
        <bgColor indexed="64"/>
      </patternFill>
    </fill>
    <fill>
      <patternFill patternType="solid">
        <fgColor indexed="55"/>
        <bgColor indexed="64"/>
      </patternFill>
    </fill>
    <fill>
      <patternFill patternType="solid">
        <fgColor indexed="26"/>
        <bgColor indexed="64"/>
      </patternFill>
    </fill>
    <fill>
      <patternFill patternType="solid">
        <fgColor indexed="27"/>
        <bgColor indexed="64"/>
      </patternFill>
    </fill>
    <fill>
      <patternFill patternType="solid">
        <fgColor indexed="23"/>
        <bgColor indexed="64"/>
      </patternFill>
    </fill>
    <fill>
      <patternFill patternType="solid">
        <fgColor indexed="22"/>
        <bgColor indexed="64"/>
      </patternFill>
    </fill>
    <fill>
      <patternFill patternType="solid">
        <fgColor indexed="15"/>
        <bgColor indexed="64"/>
      </patternFill>
    </fill>
    <fill>
      <patternFill patternType="solid">
        <fgColor indexed="43"/>
        <bgColor indexed="64"/>
      </patternFill>
    </fill>
    <fill>
      <patternFill patternType="solid">
        <fgColor indexed="13"/>
        <bgColor indexed="64"/>
      </patternFill>
    </fill>
    <fill>
      <patternFill patternType="solid">
        <fgColor rgb="FFFFFFCC"/>
        <bgColor indexed="64"/>
      </patternFill>
    </fill>
    <fill>
      <patternFill patternType="solid">
        <fgColor rgb="FF66FF99"/>
        <bgColor indexed="64"/>
      </patternFill>
    </fill>
    <fill>
      <patternFill patternType="solid">
        <fgColor rgb="FF339966"/>
        <bgColor indexed="64"/>
      </patternFill>
    </fill>
    <fill>
      <patternFill patternType="solid">
        <fgColor rgb="FFCCFFCC"/>
        <bgColor indexed="64"/>
      </patternFill>
    </fill>
    <fill>
      <patternFill patternType="solid">
        <fgColor rgb="FF00FFFF"/>
        <bgColor indexed="64"/>
      </patternFill>
    </fill>
    <fill>
      <patternFill patternType="solid">
        <fgColor rgb="FFC0C0C0"/>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2"/>
        <bgColor indexed="64"/>
      </patternFill>
    </fill>
    <fill>
      <patternFill patternType="solid">
        <fgColor rgb="FF87C41A"/>
        <bgColor indexed="64"/>
      </patternFill>
    </fill>
    <fill>
      <patternFill patternType="solid">
        <fgColor rgb="FF9FFF9F"/>
        <bgColor indexed="64"/>
      </patternFill>
    </fill>
    <fill>
      <patternFill patternType="solid">
        <fgColor rgb="FFFFD5FF"/>
        <bgColor indexed="64"/>
      </patternFill>
    </fill>
  </fills>
  <borders count="123">
    <border>
      <left/>
      <right/>
      <top/>
      <bottom/>
      <diagonal/>
    </border>
    <border>
      <left style="thin">
        <color indexed="23"/>
      </left>
      <right style="thin">
        <color indexed="23"/>
      </right>
      <top style="thin">
        <color indexed="23"/>
      </top>
      <bottom style="thin">
        <color indexed="23"/>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9"/>
      </bottom>
      <diagonal/>
    </border>
    <border>
      <left/>
      <right/>
      <top style="thin">
        <color indexed="9"/>
      </top>
      <bottom style="thin">
        <color indexed="9"/>
      </bottom>
      <diagonal/>
    </border>
    <border>
      <left/>
      <right/>
      <top style="thin">
        <color indexed="9"/>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Up="1">
      <left/>
      <right/>
      <top style="thin">
        <color indexed="64"/>
      </top>
      <bottom style="hair">
        <color indexed="64"/>
      </bottom>
      <diagonal style="thin">
        <color indexed="64"/>
      </diagonal>
    </border>
    <border>
      <left style="hair">
        <color indexed="64"/>
      </left>
      <right/>
      <top style="hair">
        <color indexed="64"/>
      </top>
      <bottom style="hair">
        <color indexed="64"/>
      </bottom>
      <diagonal/>
    </border>
    <border>
      <left style="thin">
        <color indexed="64"/>
      </left>
      <right/>
      <top style="hair">
        <color indexed="64"/>
      </top>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thin">
        <color indexed="64"/>
      </left>
      <right/>
      <top style="thin">
        <color indexed="64"/>
      </top>
      <bottom style="hair">
        <color indexed="64"/>
      </bottom>
      <diagonal style="thin">
        <color indexed="64"/>
      </diagonal>
    </border>
    <border diagonalUp="1">
      <left style="thin">
        <color indexed="64"/>
      </left>
      <right/>
      <top style="hair">
        <color indexed="64"/>
      </top>
      <bottom style="thin">
        <color indexed="64"/>
      </bottom>
      <diagonal style="thin">
        <color indexed="64"/>
      </diagonal>
    </border>
    <border diagonalUp="1">
      <left/>
      <right/>
      <top style="hair">
        <color indexed="64"/>
      </top>
      <bottom style="thin">
        <color indexed="64"/>
      </bottom>
      <diagonal style="thin">
        <color indexed="64"/>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style="thin">
        <color indexed="23"/>
      </right>
      <top style="thin">
        <color indexed="64"/>
      </top>
      <bottom style="thin">
        <color indexed="23"/>
      </bottom>
      <diagonal/>
    </border>
    <border>
      <left style="thin">
        <color indexed="23"/>
      </left>
      <right style="thin">
        <color indexed="64"/>
      </right>
      <top style="thin">
        <color indexed="64"/>
      </top>
      <bottom style="thin">
        <color indexed="23"/>
      </bottom>
      <diagonal/>
    </border>
    <border>
      <left style="thin">
        <color indexed="64"/>
      </left>
      <right style="thin">
        <color indexed="23"/>
      </right>
      <top style="thin">
        <color indexed="23"/>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style="thin">
        <color indexed="23"/>
      </right>
      <top style="thin">
        <color indexed="23"/>
      </top>
      <bottom style="thin">
        <color indexed="64"/>
      </bottom>
      <diagonal/>
    </border>
    <border>
      <left style="thin">
        <color indexed="23"/>
      </left>
      <right style="thin">
        <color indexed="64"/>
      </right>
      <top style="thin">
        <color indexed="23"/>
      </top>
      <bottom style="thin">
        <color indexed="64"/>
      </bottom>
      <diagonal/>
    </border>
    <border>
      <left style="thin">
        <color indexed="23"/>
      </left>
      <right style="thin">
        <color indexed="23"/>
      </right>
      <top style="thin">
        <color indexed="64"/>
      </top>
      <bottom style="thin">
        <color indexed="23"/>
      </bottom>
      <diagonal/>
    </border>
    <border>
      <left style="thin">
        <color indexed="23"/>
      </left>
      <right style="thin">
        <color indexed="23"/>
      </right>
      <top style="thin">
        <color indexed="23"/>
      </top>
      <bottom style="thin">
        <color indexed="64"/>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23"/>
      </top>
      <bottom style="thin">
        <color indexed="64"/>
      </bottom>
      <diagonal/>
    </border>
    <border>
      <left style="thin">
        <color indexed="64"/>
      </left>
      <right/>
      <top style="thin">
        <color indexed="64"/>
      </top>
      <bottom style="thin">
        <color indexed="23"/>
      </bottom>
      <diagonal/>
    </border>
    <border>
      <left style="thin">
        <color indexed="64"/>
      </left>
      <right/>
      <top style="thin">
        <color indexed="23"/>
      </top>
      <bottom style="thin">
        <color indexed="23"/>
      </bottom>
      <diagonal/>
    </border>
    <border>
      <left style="thin">
        <color indexed="64"/>
      </left>
      <right/>
      <top style="thin">
        <color indexed="23"/>
      </top>
      <bottom style="thin">
        <color indexed="64"/>
      </bottom>
      <diagonal/>
    </border>
    <border>
      <left style="thin">
        <color indexed="23"/>
      </left>
      <right/>
      <top style="thin">
        <color indexed="64"/>
      </top>
      <bottom style="thin">
        <color indexed="23"/>
      </bottom>
      <diagonal/>
    </border>
    <border>
      <left style="thin">
        <color indexed="23"/>
      </left>
      <right/>
      <top style="thin">
        <color indexed="23"/>
      </top>
      <bottom style="thin">
        <color indexed="64"/>
      </bottom>
      <diagonal/>
    </border>
    <border>
      <left/>
      <right/>
      <top style="thin">
        <color indexed="64"/>
      </top>
      <bottom style="thin">
        <color indexed="23"/>
      </bottom>
      <diagonal/>
    </border>
    <border>
      <left/>
      <right style="thin">
        <color indexed="64"/>
      </right>
      <top style="thin">
        <color indexed="64"/>
      </top>
      <bottom style="thin">
        <color indexed="23"/>
      </bottom>
      <diagonal/>
    </border>
    <border>
      <left/>
      <right/>
      <top style="thin">
        <color indexed="23"/>
      </top>
      <bottom style="thin">
        <color indexed="64"/>
      </bottom>
      <diagonal/>
    </border>
    <border>
      <left style="thin">
        <color indexed="64"/>
      </left>
      <right style="thin">
        <color indexed="64"/>
      </right>
      <top/>
      <bottom style="thin">
        <color indexed="23"/>
      </bottom>
      <diagonal/>
    </border>
    <border>
      <left/>
      <right/>
      <top style="thin">
        <color indexed="8"/>
      </top>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diagonalUp="1">
      <left style="hair">
        <color indexed="64"/>
      </left>
      <right/>
      <top style="hair">
        <color indexed="64"/>
      </top>
      <bottom style="hair">
        <color indexed="64"/>
      </bottom>
      <diagonal style="thin">
        <color indexed="64"/>
      </diagonal>
    </border>
    <border>
      <left style="thin">
        <color indexed="64"/>
      </left>
      <right style="thin">
        <color theme="2" tint="-0.499984740745262"/>
      </right>
      <top style="thin">
        <color indexed="23"/>
      </top>
      <bottom style="thin">
        <color indexed="23"/>
      </bottom>
      <diagonal/>
    </border>
    <border>
      <left style="thin">
        <color theme="2" tint="-0.499984740745262"/>
      </left>
      <right style="thin">
        <color theme="2" tint="-0.499984740745262"/>
      </right>
      <top style="thin">
        <color indexed="23"/>
      </top>
      <bottom style="thin">
        <color indexed="23"/>
      </bottom>
      <diagonal/>
    </border>
    <border>
      <left style="thin">
        <color theme="2" tint="-0.499984740745262"/>
      </left>
      <right style="thin">
        <color indexed="64"/>
      </right>
      <top style="thin">
        <color indexed="23"/>
      </top>
      <bottom style="thin">
        <color indexed="23"/>
      </bottom>
      <diagonal/>
    </border>
    <border>
      <left style="thin">
        <color indexed="64"/>
      </left>
      <right style="thin">
        <color theme="2" tint="-0.499984740745262"/>
      </right>
      <top style="thin">
        <color indexed="23"/>
      </top>
      <bottom style="thin">
        <color indexed="64"/>
      </bottom>
      <diagonal/>
    </border>
    <border>
      <left style="thin">
        <color theme="2" tint="-0.499984740745262"/>
      </left>
      <right style="thin">
        <color theme="2" tint="-0.499984740745262"/>
      </right>
      <top style="thin">
        <color indexed="23"/>
      </top>
      <bottom style="thin">
        <color indexed="64"/>
      </bottom>
      <diagonal/>
    </border>
    <border>
      <left style="thin">
        <color theme="2" tint="-0.499984740745262"/>
      </left>
      <right style="thin">
        <color indexed="64"/>
      </right>
      <top style="thin">
        <color indexed="23"/>
      </top>
      <bottom style="thin">
        <color indexed="64"/>
      </bottom>
      <diagonal/>
    </border>
  </borders>
  <cellStyleXfs count="2">
    <xf numFmtId="0" fontId="0" fillId="0" borderId="0">
      <alignment vertical="center"/>
    </xf>
    <xf numFmtId="0" fontId="72" fillId="0" borderId="0" applyNumberFormat="0" applyFill="0" applyBorder="0" applyAlignment="0" applyProtection="0">
      <alignment vertical="center"/>
    </xf>
  </cellStyleXfs>
  <cellXfs count="808">
    <xf numFmtId="0" fontId="0" fillId="0" borderId="0" xfId="0">
      <alignment vertical="center"/>
    </xf>
    <xf numFmtId="0" fontId="2" fillId="0" borderId="0" xfId="0" applyFont="1">
      <alignment vertical="center"/>
    </xf>
    <xf numFmtId="0" fontId="8" fillId="0" borderId="0" xfId="0" applyFont="1">
      <alignment vertical="center"/>
    </xf>
    <xf numFmtId="0" fontId="10" fillId="0" borderId="0" xfId="0" applyFont="1" applyAlignment="1">
      <alignment horizontal="right" vertical="center" shrinkToFit="1"/>
    </xf>
    <xf numFmtId="0" fontId="11" fillId="0" borderId="0" xfId="0" applyFont="1" applyAlignment="1">
      <alignment vertical="center" shrinkToFit="1"/>
    </xf>
    <xf numFmtId="0" fontId="12"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center" vertical="center"/>
    </xf>
    <xf numFmtId="0" fontId="4" fillId="0" borderId="0" xfId="0" applyFont="1">
      <alignment vertical="center"/>
    </xf>
    <xf numFmtId="0" fontId="15" fillId="0" borderId="0" xfId="0" applyFont="1">
      <alignment vertical="center"/>
    </xf>
    <xf numFmtId="0" fontId="16" fillId="0" borderId="2" xfId="0" applyFont="1" applyBorder="1" applyAlignment="1">
      <alignment horizontal="center" vertical="center"/>
    </xf>
    <xf numFmtId="0" fontId="4" fillId="0" borderId="0" xfId="0" applyFont="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6" fillId="0" borderId="7" xfId="0" applyFont="1" applyBorder="1">
      <alignment vertical="center"/>
    </xf>
    <xf numFmtId="0" fontId="6" fillId="0" borderId="2" xfId="0" applyFont="1" applyBorder="1">
      <alignment vertical="center"/>
    </xf>
    <xf numFmtId="0" fontId="4" fillId="0" borderId="8" xfId="0" applyFont="1" applyBorder="1">
      <alignment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6" fillId="0" borderId="11" xfId="0" applyFont="1" applyBorder="1">
      <alignment vertical="center"/>
    </xf>
    <xf numFmtId="0" fontId="6" fillId="0" borderId="12" xfId="0" applyFont="1" applyBorder="1">
      <alignment vertical="center"/>
    </xf>
    <xf numFmtId="0" fontId="6" fillId="0" borderId="10"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6" xfId="0" applyFont="1" applyBorder="1">
      <alignment vertical="center"/>
    </xf>
    <xf numFmtId="0" fontId="6" fillId="0" borderId="15" xfId="0" applyFont="1" applyBorder="1">
      <alignment vertical="center"/>
    </xf>
    <xf numFmtId="0" fontId="6" fillId="0" borderId="8" xfId="0" applyFont="1" applyBorder="1">
      <alignment vertical="center"/>
    </xf>
    <xf numFmtId="0" fontId="6" fillId="0" borderId="5" xfId="0" applyFont="1" applyBorder="1">
      <alignment vertical="center"/>
    </xf>
    <xf numFmtId="0" fontId="14" fillId="0" borderId="12"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16" xfId="0" applyFont="1" applyBorder="1">
      <alignment vertical="center"/>
    </xf>
    <xf numFmtId="0" fontId="6" fillId="0" borderId="17" xfId="0" applyFont="1" applyBorder="1">
      <alignment vertical="center"/>
    </xf>
    <xf numFmtId="0" fontId="6" fillId="0" borderId="4"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9" xfId="0" applyFont="1" applyBorder="1">
      <alignment vertical="center"/>
    </xf>
    <xf numFmtId="0" fontId="6" fillId="0" borderId="20" xfId="0" applyFont="1" applyBorder="1">
      <alignment vertical="center"/>
    </xf>
    <xf numFmtId="0" fontId="6" fillId="0" borderId="21" xfId="0" applyFont="1" applyBorder="1">
      <alignment vertical="center"/>
    </xf>
    <xf numFmtId="0" fontId="6" fillId="0" borderId="22" xfId="0" applyFont="1" applyBorder="1">
      <alignment vertical="center"/>
    </xf>
    <xf numFmtId="0" fontId="6" fillId="0" borderId="23" xfId="0" applyFont="1" applyBorder="1">
      <alignment vertical="center"/>
    </xf>
    <xf numFmtId="0" fontId="14" fillId="0" borderId="23" xfId="0" applyFont="1" applyBorder="1" applyAlignment="1">
      <alignment horizontal="center" vertical="center"/>
    </xf>
    <xf numFmtId="0" fontId="14" fillId="0" borderId="17" xfId="0" applyFont="1" applyBorder="1" applyAlignment="1">
      <alignment horizontal="center" vertical="center"/>
    </xf>
    <xf numFmtId="0" fontId="14" fillId="0" borderId="19" xfId="0" applyFont="1" applyBorder="1" applyAlignment="1">
      <alignment horizontal="center" vertical="center"/>
    </xf>
    <xf numFmtId="0" fontId="14" fillId="0" borderId="14" xfId="0" applyFont="1" applyBorder="1" applyAlignment="1">
      <alignment horizontal="center" vertical="center"/>
    </xf>
    <xf numFmtId="0" fontId="4" fillId="0" borderId="0" xfId="0" applyFont="1" applyAlignment="1">
      <alignment horizontal="left" vertical="center"/>
    </xf>
    <xf numFmtId="176" fontId="6" fillId="0" borderId="24" xfId="0" applyNumberFormat="1" applyFont="1" applyBorder="1">
      <alignment vertical="center"/>
    </xf>
    <xf numFmtId="176" fontId="6" fillId="0" borderId="25" xfId="0" applyNumberFormat="1" applyFont="1" applyBorder="1">
      <alignment vertical="center"/>
    </xf>
    <xf numFmtId="176" fontId="6" fillId="0" borderId="26" xfId="0" applyNumberFormat="1" applyFont="1" applyBorder="1">
      <alignment vertical="center"/>
    </xf>
    <xf numFmtId="0" fontId="6" fillId="0" borderId="0" xfId="0" applyFont="1" applyAlignment="1">
      <alignment horizontal="center" vertical="center"/>
    </xf>
    <xf numFmtId="0" fontId="18" fillId="0" borderId="0" xfId="0" applyFont="1" applyAlignment="1">
      <alignment horizontal="left" vertical="center" wrapText="1"/>
    </xf>
    <xf numFmtId="0" fontId="4" fillId="0" borderId="11" xfId="0" applyFont="1" applyBorder="1">
      <alignment vertical="center"/>
    </xf>
    <xf numFmtId="0" fontId="4" fillId="0" borderId="12" xfId="0" applyFont="1" applyBorder="1">
      <alignment vertical="center"/>
    </xf>
    <xf numFmtId="0" fontId="4" fillId="0" borderId="10"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13" xfId="0" applyFont="1" applyBorder="1">
      <alignment vertical="center"/>
    </xf>
    <xf numFmtId="0" fontId="4" fillId="0" borderId="5" xfId="0" applyFont="1" applyBorder="1">
      <alignment vertical="center"/>
    </xf>
    <xf numFmtId="0" fontId="16" fillId="0" borderId="0" xfId="0" applyFont="1" applyAlignment="1">
      <alignment horizontal="center" vertical="center"/>
    </xf>
    <xf numFmtId="0" fontId="25" fillId="0" borderId="0" xfId="0" applyFont="1">
      <alignment vertical="center"/>
    </xf>
    <xf numFmtId="0" fontId="27" fillId="0" borderId="2" xfId="0" applyFont="1" applyBorder="1" applyAlignment="1">
      <alignment horizontal="center" vertical="center"/>
    </xf>
    <xf numFmtId="0" fontId="7" fillId="0" borderId="0" xfId="0" applyFont="1">
      <alignment vertical="center"/>
    </xf>
    <xf numFmtId="0" fontId="28" fillId="0" borderId="0" xfId="0" applyFont="1">
      <alignment vertical="center"/>
    </xf>
    <xf numFmtId="0" fontId="7" fillId="0" borderId="2" xfId="0" applyFont="1" applyBorder="1" applyAlignment="1">
      <alignment horizontal="center" vertical="center" shrinkToFit="1"/>
    </xf>
    <xf numFmtId="0" fontId="6" fillId="0" borderId="8" xfId="0" applyFont="1" applyBorder="1" applyAlignment="1">
      <alignment vertical="center" shrinkToFit="1"/>
    </xf>
    <xf numFmtId="0" fontId="6" fillId="0" borderId="5" xfId="0" applyFont="1" applyBorder="1" applyAlignment="1">
      <alignment vertical="center" shrinkToFit="1"/>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9" fillId="0" borderId="0" xfId="0" applyFont="1">
      <alignment vertical="center"/>
    </xf>
    <xf numFmtId="0" fontId="27" fillId="0" borderId="4" xfId="0" applyFont="1" applyBorder="1" applyAlignment="1">
      <alignment horizontal="center"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6" fillId="0" borderId="0" xfId="0" applyFont="1" applyAlignment="1">
      <alignment horizontal="left" vertical="center"/>
    </xf>
    <xf numFmtId="0" fontId="23" fillId="2" borderId="0" xfId="0" applyFont="1" applyFill="1" applyAlignment="1">
      <alignment horizontal="left" vertical="center"/>
    </xf>
    <xf numFmtId="55" fontId="6" fillId="0" borderId="0" xfId="0" applyNumberFormat="1" applyFont="1" applyAlignment="1">
      <alignment horizontal="center" vertical="center" shrinkToFit="1"/>
    </xf>
    <xf numFmtId="0" fontId="17" fillId="2" borderId="0" xfId="0" applyFont="1" applyFill="1" applyAlignment="1">
      <alignment horizontal="left" vertical="center"/>
    </xf>
    <xf numFmtId="0" fontId="6" fillId="0" borderId="0" xfId="0" applyFont="1">
      <alignment vertical="center"/>
    </xf>
    <xf numFmtId="0" fontId="7" fillId="0" borderId="0" xfId="0" applyFont="1" applyAlignment="1">
      <alignment horizontal="center" vertical="center"/>
    </xf>
    <xf numFmtId="0" fontId="14" fillId="0" borderId="0" xfId="0" applyFont="1" applyAlignment="1">
      <alignment horizontal="center" vertical="center"/>
    </xf>
    <xf numFmtId="0" fontId="27" fillId="0" borderId="0" xfId="0" applyFont="1" applyAlignment="1">
      <alignment horizontal="center" vertical="center"/>
    </xf>
    <xf numFmtId="0" fontId="6" fillId="0" borderId="0" xfId="0" applyFont="1" applyAlignment="1">
      <alignment horizontal="center" vertical="center" shrinkToFit="1"/>
    </xf>
    <xf numFmtId="0" fontId="6" fillId="0" borderId="31" xfId="0" applyFont="1" applyBorder="1">
      <alignment vertical="center"/>
    </xf>
    <xf numFmtId="0" fontId="14" fillId="0" borderId="32" xfId="0" applyFont="1" applyBorder="1" applyAlignment="1">
      <alignment horizontal="center" vertical="center"/>
    </xf>
    <xf numFmtId="0" fontId="34" fillId="0" borderId="0" xfId="0" applyFont="1">
      <alignment vertical="center"/>
    </xf>
    <xf numFmtId="0" fontId="35" fillId="0" borderId="0" xfId="0" applyFont="1">
      <alignment vertical="center"/>
    </xf>
    <xf numFmtId="0" fontId="37" fillId="0" borderId="0" xfId="0" applyFont="1" applyAlignment="1">
      <alignment horizontal="center" vertical="center"/>
    </xf>
    <xf numFmtId="0" fontId="38" fillId="0" borderId="0" xfId="0" applyFont="1" applyAlignment="1">
      <alignment horizontal="left" vertical="center"/>
    </xf>
    <xf numFmtId="0" fontId="9" fillId="0" borderId="7" xfId="0" applyFont="1" applyBorder="1">
      <alignment vertical="center"/>
    </xf>
    <xf numFmtId="0" fontId="1" fillId="0" borderId="0" xfId="0" applyFont="1">
      <alignment vertical="center"/>
    </xf>
    <xf numFmtId="0" fontId="40" fillId="0" borderId="0" xfId="0" applyFont="1">
      <alignment vertical="center"/>
    </xf>
    <xf numFmtId="0" fontId="41" fillId="0" borderId="0" xfId="0" applyFont="1" applyAlignment="1">
      <alignment horizontal="center"/>
    </xf>
    <xf numFmtId="0" fontId="17" fillId="5" borderId="34" xfId="0" applyFont="1" applyFill="1" applyBorder="1" applyAlignment="1" applyProtection="1">
      <alignment horizontal="center" vertical="center"/>
      <protection locked="0"/>
    </xf>
    <xf numFmtId="0" fontId="17" fillId="5" borderId="35" xfId="0" applyFont="1" applyFill="1" applyBorder="1" applyAlignment="1" applyProtection="1">
      <alignment horizontal="center" vertical="center"/>
      <protection locked="0"/>
    </xf>
    <xf numFmtId="0" fontId="17" fillId="5" borderId="36" xfId="0" applyFont="1" applyFill="1" applyBorder="1" applyAlignment="1" applyProtection="1">
      <alignment horizontal="center" vertical="center"/>
      <protection locked="0"/>
    </xf>
    <xf numFmtId="0" fontId="0" fillId="0" borderId="0" xfId="0" quotePrefix="1">
      <alignment vertical="center"/>
    </xf>
    <xf numFmtId="0" fontId="6" fillId="0" borderId="0" xfId="0" applyFont="1" applyAlignment="1">
      <alignment vertical="top" textRotation="255" wrapText="1"/>
    </xf>
    <xf numFmtId="0" fontId="18" fillId="4" borderId="0" xfId="0" applyFont="1" applyFill="1" applyAlignment="1">
      <alignment horizontal="left" vertical="center" wrapText="1"/>
    </xf>
    <xf numFmtId="0" fontId="18" fillId="0" borderId="0" xfId="0" applyFont="1" applyAlignment="1">
      <alignment vertical="center" wrapText="1"/>
    </xf>
    <xf numFmtId="0" fontId="43" fillId="0" borderId="0" xfId="0" applyFont="1">
      <alignment vertical="center"/>
    </xf>
    <xf numFmtId="0" fontId="44" fillId="0" borderId="0" xfId="0" applyFont="1">
      <alignment vertical="center"/>
    </xf>
    <xf numFmtId="0" fontId="42"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0" applyFont="1" applyAlignment="1">
      <alignment vertical="center" shrinkToFit="1"/>
    </xf>
    <xf numFmtId="0" fontId="45" fillId="0" borderId="0" xfId="0" applyFont="1">
      <alignment vertical="center"/>
    </xf>
    <xf numFmtId="0" fontId="46" fillId="0" borderId="0" xfId="0" applyFont="1">
      <alignment vertical="center"/>
    </xf>
    <xf numFmtId="0" fontId="14" fillId="0" borderId="28" xfId="0" applyFont="1" applyBorder="1" applyAlignment="1">
      <alignment horizontal="center" vertical="center"/>
    </xf>
    <xf numFmtId="0" fontId="6" fillId="0" borderId="37" xfId="0" applyFont="1" applyBorder="1">
      <alignment vertical="center"/>
    </xf>
    <xf numFmtId="0" fontId="6" fillId="0" borderId="27" xfId="0" applyFont="1" applyBorder="1">
      <alignment vertical="center"/>
    </xf>
    <xf numFmtId="0" fontId="47" fillId="0" borderId="0" xfId="0" applyFont="1">
      <alignment vertical="center"/>
    </xf>
    <xf numFmtId="0" fontId="48" fillId="0" borderId="0" xfId="0" applyFont="1">
      <alignment vertical="center"/>
    </xf>
    <xf numFmtId="0" fontId="6" fillId="0" borderId="1" xfId="0" applyFont="1" applyBorder="1" applyAlignment="1">
      <alignment horizontal="center" vertical="center"/>
    </xf>
    <xf numFmtId="0" fontId="6" fillId="3" borderId="1" xfId="0" applyFont="1" applyFill="1" applyBorder="1" applyAlignment="1">
      <alignment vertical="top" textRotation="255" wrapText="1"/>
    </xf>
    <xf numFmtId="0" fontId="6" fillId="0" borderId="1" xfId="0" applyFont="1" applyBorder="1">
      <alignment vertical="center"/>
    </xf>
    <xf numFmtId="0" fontId="6" fillId="0" borderId="1" xfId="0" quotePrefix="1" applyFont="1" applyBorder="1">
      <alignment vertical="center"/>
    </xf>
    <xf numFmtId="0" fontId="0" fillId="0" borderId="1" xfId="0" quotePrefix="1" applyBorder="1">
      <alignment vertical="center"/>
    </xf>
    <xf numFmtId="0" fontId="6" fillId="7" borderId="1" xfId="0" applyFont="1" applyFill="1" applyBorder="1" applyAlignment="1">
      <alignment vertical="top" textRotation="255" wrapText="1"/>
    </xf>
    <xf numFmtId="0" fontId="6" fillId="3" borderId="1" xfId="0" applyFont="1" applyFill="1" applyBorder="1" applyAlignment="1">
      <alignment horizontal="center" vertical="top" textRotation="255"/>
    </xf>
    <xf numFmtId="0" fontId="6" fillId="8" borderId="1" xfId="0" applyFont="1" applyFill="1" applyBorder="1" applyAlignment="1">
      <alignment vertical="top" textRotation="255" wrapText="1"/>
    </xf>
    <xf numFmtId="0" fontId="6" fillId="8" borderId="1" xfId="0" applyFont="1" applyFill="1" applyBorder="1" applyAlignment="1">
      <alignment vertical="top" textRotation="255"/>
    </xf>
    <xf numFmtId="0" fontId="7" fillId="3" borderId="1" xfId="0" applyFont="1" applyFill="1" applyBorder="1" applyAlignment="1">
      <alignment vertical="top" textRotation="255" wrapText="1"/>
    </xf>
    <xf numFmtId="0" fontId="49" fillId="0" borderId="0" xfId="0" applyFont="1">
      <alignment vertical="center"/>
    </xf>
    <xf numFmtId="0" fontId="50" fillId="0" borderId="0" xfId="0" applyFont="1">
      <alignment vertical="center"/>
    </xf>
    <xf numFmtId="0" fontId="51" fillId="0" borderId="0" xfId="0" applyFont="1">
      <alignment vertical="center"/>
    </xf>
    <xf numFmtId="0" fontId="49" fillId="0" borderId="0" xfId="0" applyFont="1" applyAlignment="1">
      <alignment horizontal="center" vertical="center"/>
    </xf>
    <xf numFmtId="0" fontId="14" fillId="0" borderId="27" xfId="0" applyFont="1" applyBorder="1" applyAlignment="1">
      <alignment horizontal="center" vertical="center"/>
    </xf>
    <xf numFmtId="0" fontId="54" fillId="0" borderId="0" xfId="0" applyFont="1" applyAlignment="1">
      <alignment horizontal="center" vertical="center"/>
    </xf>
    <xf numFmtId="0" fontId="4" fillId="0" borderId="16" xfId="0" applyFont="1" applyBorder="1">
      <alignment vertical="center"/>
    </xf>
    <xf numFmtId="0" fontId="4" fillId="0" borderId="17" xfId="0" applyFont="1" applyBorder="1">
      <alignment vertical="center"/>
    </xf>
    <xf numFmtId="0" fontId="4" fillId="0" borderId="4" xfId="0" applyFont="1" applyBorder="1">
      <alignment vertical="center"/>
    </xf>
    <xf numFmtId="0" fontId="4" fillId="0" borderId="20" xfId="0" applyFont="1" applyBorder="1">
      <alignment vertical="center"/>
    </xf>
    <xf numFmtId="0" fontId="4" fillId="0" borderId="14" xfId="0" applyFont="1" applyBorder="1">
      <alignment vertical="center"/>
    </xf>
    <xf numFmtId="0" fontId="4" fillId="0" borderId="6" xfId="0" applyFont="1" applyBorder="1">
      <alignment vertical="center"/>
    </xf>
    <xf numFmtId="0" fontId="27" fillId="0" borderId="0" xfId="0" applyFont="1">
      <alignment vertical="center"/>
    </xf>
    <xf numFmtId="0" fontId="4" fillId="0" borderId="21" xfId="0" applyFont="1" applyBorder="1">
      <alignment vertical="center"/>
    </xf>
    <xf numFmtId="0" fontId="4" fillId="0" borderId="22" xfId="0" applyFont="1" applyBorder="1">
      <alignment vertical="center"/>
    </xf>
    <xf numFmtId="0" fontId="4" fillId="0" borderId="23" xfId="0" applyFont="1" applyBorder="1">
      <alignment vertical="center"/>
    </xf>
    <xf numFmtId="0" fontId="16" fillId="0" borderId="7" xfId="0" applyFont="1" applyBorder="1" applyAlignment="1">
      <alignment horizontal="center" vertical="center"/>
    </xf>
    <xf numFmtId="0" fontId="58" fillId="0" borderId="0" xfId="0" applyFont="1" applyAlignment="1">
      <alignment vertical="center" wrapText="1"/>
    </xf>
    <xf numFmtId="0" fontId="58" fillId="0" borderId="0" xfId="0" applyFont="1">
      <alignment vertical="center"/>
    </xf>
    <xf numFmtId="0" fontId="6" fillId="15" borderId="1" xfId="0" applyFont="1" applyFill="1" applyBorder="1" applyAlignment="1">
      <alignment vertical="top" textRotation="255" wrapText="1"/>
    </xf>
    <xf numFmtId="0" fontId="6" fillId="0" borderId="84" xfId="0" quotePrefix="1" applyFont="1" applyBorder="1">
      <alignment vertical="center"/>
    </xf>
    <xf numFmtId="0" fontId="6" fillId="7" borderId="84" xfId="0" applyFont="1" applyFill="1" applyBorder="1" applyAlignment="1">
      <alignment horizontal="center" vertical="top" textRotation="255"/>
    </xf>
    <xf numFmtId="0" fontId="6" fillId="0" borderId="86" xfId="0" quotePrefix="1" applyFont="1" applyBorder="1">
      <alignment vertical="center"/>
    </xf>
    <xf numFmtId="0" fontId="6" fillId="3" borderId="86" xfId="0" applyFont="1" applyFill="1" applyBorder="1" applyAlignment="1">
      <alignment vertical="top" textRotation="255" wrapText="1"/>
    </xf>
    <xf numFmtId="0" fontId="6" fillId="3" borderId="89" xfId="0" applyFont="1" applyFill="1" applyBorder="1" applyAlignment="1">
      <alignment vertical="top" textRotation="255" wrapText="1"/>
    </xf>
    <xf numFmtId="0" fontId="6" fillId="3" borderId="90" xfId="0" applyFont="1" applyFill="1" applyBorder="1" applyAlignment="1">
      <alignment vertical="top" textRotation="255" wrapText="1"/>
    </xf>
    <xf numFmtId="0" fontId="6" fillId="0" borderId="91" xfId="0" quotePrefix="1" applyFont="1" applyBorder="1">
      <alignment vertical="center"/>
    </xf>
    <xf numFmtId="0" fontId="6" fillId="0" borderId="92" xfId="0" quotePrefix="1" applyFont="1" applyBorder="1">
      <alignment vertical="center"/>
    </xf>
    <xf numFmtId="0" fontId="6" fillId="0" borderId="94" xfId="0" quotePrefix="1" applyFont="1" applyBorder="1">
      <alignment vertical="center"/>
    </xf>
    <xf numFmtId="0" fontId="6" fillId="0" borderId="97" xfId="0" quotePrefix="1" applyFont="1" applyBorder="1" applyAlignment="1">
      <alignment horizontal="center" vertical="center"/>
    </xf>
    <xf numFmtId="0" fontId="6" fillId="0" borderId="95" xfId="0" applyFont="1" applyBorder="1" applyAlignment="1">
      <alignment horizontal="center" vertical="center" shrinkToFit="1"/>
    </xf>
    <xf numFmtId="0" fontId="6" fillId="0" borderId="97" xfId="0" quotePrefix="1" applyFont="1" applyBorder="1">
      <alignment vertical="center"/>
    </xf>
    <xf numFmtId="0" fontId="6" fillId="0" borderId="98" xfId="0" applyFont="1" applyBorder="1" applyAlignment="1">
      <alignment horizontal="center" vertical="center" shrinkToFit="1"/>
    </xf>
    <xf numFmtId="0" fontId="6" fillId="0" borderId="100" xfId="0" quotePrefix="1" applyFont="1" applyBorder="1">
      <alignment vertical="center"/>
    </xf>
    <xf numFmtId="0" fontId="6" fillId="0" borderId="101" xfId="0" applyFont="1" applyBorder="1" applyAlignment="1">
      <alignment horizontal="center" vertical="center"/>
    </xf>
    <xf numFmtId="0" fontId="6" fillId="0" borderId="102" xfId="0" quotePrefix="1" applyFont="1" applyBorder="1">
      <alignment vertical="center"/>
    </xf>
    <xf numFmtId="0" fontId="6" fillId="15" borderId="89" xfId="0" applyFont="1" applyFill="1" applyBorder="1" applyAlignment="1">
      <alignment vertical="top" textRotation="255" wrapText="1"/>
    </xf>
    <xf numFmtId="0" fontId="6" fillId="15" borderId="90" xfId="0" applyFont="1" applyFill="1" applyBorder="1" applyAlignment="1">
      <alignment vertical="top" textRotation="255" wrapText="1"/>
    </xf>
    <xf numFmtId="0" fontId="0" fillId="0" borderId="86" xfId="0" quotePrefix="1" applyBorder="1">
      <alignment vertical="center"/>
    </xf>
    <xf numFmtId="0" fontId="7" fillId="3" borderId="89" xfId="0" applyFont="1" applyFill="1" applyBorder="1" applyAlignment="1">
      <alignment vertical="top" textRotation="255" wrapText="1"/>
    </xf>
    <xf numFmtId="0" fontId="7" fillId="3" borderId="90" xfId="0" applyFont="1" applyFill="1" applyBorder="1" applyAlignment="1">
      <alignment vertical="top" textRotation="255" wrapText="1"/>
    </xf>
    <xf numFmtId="0" fontId="0" fillId="0" borderId="91" xfId="0" quotePrefix="1" applyBorder="1">
      <alignment vertical="center"/>
    </xf>
    <xf numFmtId="0" fontId="0" fillId="0" borderId="94" xfId="0" quotePrefix="1" applyBorder="1">
      <alignment vertical="center"/>
    </xf>
    <xf numFmtId="0" fontId="0" fillId="0" borderId="92" xfId="0" quotePrefix="1" applyBorder="1">
      <alignment vertical="center"/>
    </xf>
    <xf numFmtId="0" fontId="7" fillId="3" borderId="84" xfId="0" applyFont="1" applyFill="1" applyBorder="1" applyAlignment="1">
      <alignment vertical="top" textRotation="255" wrapText="1"/>
    </xf>
    <xf numFmtId="0" fontId="0" fillId="0" borderId="102" xfId="0" quotePrefix="1" applyBorder="1">
      <alignment vertical="center"/>
    </xf>
    <xf numFmtId="0" fontId="6" fillId="0" borderId="95" xfId="0" applyFont="1" applyBorder="1" applyAlignment="1">
      <alignment horizontal="center" vertical="center"/>
    </xf>
    <xf numFmtId="0" fontId="7" fillId="7" borderId="96" xfId="0" applyFont="1" applyFill="1" applyBorder="1" applyAlignment="1">
      <alignment vertical="top" textRotation="255" wrapText="1"/>
    </xf>
    <xf numFmtId="0" fontId="6" fillId="8" borderId="89" xfId="0" applyFont="1" applyFill="1" applyBorder="1" applyAlignment="1">
      <alignment vertical="top" textRotation="255"/>
    </xf>
    <xf numFmtId="0" fontId="6" fillId="8" borderId="90" xfId="0" applyFont="1" applyFill="1" applyBorder="1" applyAlignment="1">
      <alignment vertical="top" textRotation="255"/>
    </xf>
    <xf numFmtId="0" fontId="6" fillId="0" borderId="91" xfId="0" quotePrefix="1" applyFont="1" applyBorder="1" applyAlignment="1">
      <alignment horizontal="center" vertical="center"/>
    </xf>
    <xf numFmtId="0" fontId="6" fillId="0" borderId="94" xfId="0" quotePrefix="1" applyFont="1" applyBorder="1" applyAlignment="1">
      <alignment horizontal="center" vertical="center"/>
    </xf>
    <xf numFmtId="0" fontId="6" fillId="0" borderId="92" xfId="0" quotePrefix="1" applyFont="1" applyBorder="1" applyAlignment="1">
      <alignment horizontal="center" vertical="center"/>
    </xf>
    <xf numFmtId="0" fontId="6" fillId="7" borderId="84" xfId="0" applyFont="1" applyFill="1" applyBorder="1" applyAlignment="1">
      <alignment vertical="top" textRotation="255"/>
    </xf>
    <xf numFmtId="0" fontId="6" fillId="0" borderId="85" xfId="0" quotePrefix="1" applyFont="1" applyBorder="1" applyAlignment="1">
      <alignment horizontal="center" vertical="center"/>
    </xf>
    <xf numFmtId="0" fontId="6" fillId="7" borderId="90" xfId="0" applyFont="1" applyFill="1" applyBorder="1" applyAlignment="1">
      <alignment horizontal="center" vertical="top" textRotation="255"/>
    </xf>
    <xf numFmtId="0" fontId="6" fillId="14" borderId="90" xfId="0" applyFont="1" applyFill="1" applyBorder="1" applyAlignment="1">
      <alignment vertical="top" textRotation="255" wrapText="1"/>
    </xf>
    <xf numFmtId="0" fontId="6" fillId="7" borderId="89" xfId="0" applyFont="1" applyFill="1" applyBorder="1" applyAlignment="1">
      <alignment vertical="top" textRotation="255" wrapText="1"/>
    </xf>
    <xf numFmtId="0" fontId="6" fillId="8" borderId="89" xfId="0" applyFont="1" applyFill="1" applyBorder="1" applyAlignment="1">
      <alignment vertical="top" textRotation="255" wrapText="1"/>
    </xf>
    <xf numFmtId="0" fontId="6" fillId="7" borderId="90" xfId="0" applyFont="1" applyFill="1" applyBorder="1" applyAlignment="1">
      <alignment vertical="top" textRotation="255" wrapText="1"/>
    </xf>
    <xf numFmtId="0" fontId="6" fillId="0" borderId="100" xfId="0" quotePrefix="1" applyFont="1" applyBorder="1" applyAlignment="1">
      <alignment horizontal="center" vertical="center"/>
    </xf>
    <xf numFmtId="0" fontId="6" fillId="0" borderId="105" xfId="0" quotePrefix="1" applyFont="1" applyBorder="1" applyAlignment="1">
      <alignment horizontal="center" vertical="center"/>
    </xf>
    <xf numFmtId="0" fontId="6" fillId="8" borderId="89" xfId="0" applyFont="1" applyFill="1" applyBorder="1" applyAlignment="1">
      <alignment horizontal="center" vertical="top" textRotation="255"/>
    </xf>
    <xf numFmtId="0" fontId="6" fillId="3" borderId="89" xfId="0" applyFont="1" applyFill="1" applyBorder="1" applyAlignment="1">
      <alignment horizontal="center" vertical="top" textRotation="255"/>
    </xf>
    <xf numFmtId="0" fontId="6" fillId="3" borderId="90" xfId="0" applyFont="1" applyFill="1" applyBorder="1" applyAlignment="1">
      <alignment horizontal="center" vertical="top" textRotation="255"/>
    </xf>
    <xf numFmtId="0" fontId="6" fillId="15" borderId="90" xfId="0" applyFont="1" applyFill="1" applyBorder="1" applyAlignment="1">
      <alignment horizontal="center" vertical="top" textRotation="255"/>
    </xf>
    <xf numFmtId="0" fontId="61" fillId="0" borderId="0" xfId="0" applyFont="1">
      <alignment vertical="center"/>
    </xf>
    <xf numFmtId="0" fontId="62" fillId="0" borderId="0" xfId="0" applyFont="1">
      <alignment vertical="center"/>
    </xf>
    <xf numFmtId="0" fontId="59" fillId="0" borderId="0" xfId="0" applyFont="1" applyAlignment="1">
      <alignment horizontal="center" vertical="center"/>
    </xf>
    <xf numFmtId="0" fontId="59" fillId="0" borderId="0" xfId="0" applyFont="1">
      <alignment vertical="center"/>
    </xf>
    <xf numFmtId="0" fontId="63" fillId="0" borderId="0" xfId="0" applyFont="1">
      <alignment vertical="center"/>
    </xf>
    <xf numFmtId="0" fontId="64" fillId="0" borderId="0" xfId="0" applyFont="1">
      <alignment vertical="center"/>
    </xf>
    <xf numFmtId="0" fontId="61" fillId="0" borderId="0" xfId="0" applyFont="1" applyAlignment="1">
      <alignment horizontal="center" vertical="center"/>
    </xf>
    <xf numFmtId="0" fontId="65" fillId="0" borderId="0" xfId="0" applyFont="1">
      <alignment vertical="center"/>
    </xf>
    <xf numFmtId="0" fontId="66" fillId="0" borderId="0" xfId="0" applyFont="1">
      <alignment vertical="center"/>
    </xf>
    <xf numFmtId="0" fontId="67" fillId="0" borderId="0" xfId="0" applyFont="1">
      <alignment vertical="center"/>
    </xf>
    <xf numFmtId="0" fontId="68" fillId="0" borderId="0" xfId="0" applyFont="1">
      <alignment vertical="center"/>
    </xf>
    <xf numFmtId="177" fontId="67" fillId="0" borderId="0" xfId="0" applyNumberFormat="1" applyFont="1">
      <alignment vertical="center"/>
    </xf>
    <xf numFmtId="0" fontId="65" fillId="0" borderId="0" xfId="0" applyFont="1" applyAlignment="1">
      <alignment horizontal="center" vertical="center"/>
    </xf>
    <xf numFmtId="0" fontId="6" fillId="0" borderId="27" xfId="0" applyFont="1" applyBorder="1" applyAlignment="1">
      <alignment horizontal="center" vertical="center"/>
    </xf>
    <xf numFmtId="0" fontId="6" fillId="0" borderId="13" xfId="0" applyFont="1" applyBorder="1" applyAlignment="1">
      <alignment horizontal="left" vertical="center"/>
    </xf>
    <xf numFmtId="0" fontId="4" fillId="0" borderId="8" xfId="0" applyFont="1" applyBorder="1" applyAlignment="1">
      <alignment horizontal="center" vertical="center"/>
    </xf>
    <xf numFmtId="0" fontId="6" fillId="15" borderId="89" xfId="0" applyFont="1" applyFill="1" applyBorder="1" applyAlignment="1">
      <alignment vertical="top" textRotation="255"/>
    </xf>
    <xf numFmtId="0" fontId="6" fillId="17" borderId="1" xfId="0" applyFont="1" applyFill="1" applyBorder="1" applyAlignment="1">
      <alignment vertical="top" textRotation="255" wrapText="1"/>
    </xf>
    <xf numFmtId="0" fontId="6" fillId="17" borderId="1" xfId="0" applyFont="1" applyFill="1" applyBorder="1" applyAlignment="1">
      <alignment vertical="top" textRotation="255"/>
    </xf>
    <xf numFmtId="0" fontId="6" fillId="17" borderId="90" xfId="0" applyFont="1" applyFill="1" applyBorder="1" applyAlignment="1">
      <alignment vertical="top" textRotation="255"/>
    </xf>
    <xf numFmtId="0" fontId="6" fillId="17" borderId="84" xfId="0" applyFont="1" applyFill="1" applyBorder="1" applyAlignment="1">
      <alignment vertical="top" textRotation="255" wrapText="1"/>
    </xf>
    <xf numFmtId="0" fontId="6" fillId="15" borderId="84" xfId="0" applyFont="1" applyFill="1" applyBorder="1" applyAlignment="1">
      <alignment vertical="top" textRotation="255" wrapText="1"/>
    </xf>
    <xf numFmtId="0" fontId="7" fillId="0" borderId="25" xfId="0" applyFont="1" applyBorder="1" applyAlignment="1">
      <alignment horizontal="center" vertical="center"/>
    </xf>
    <xf numFmtId="0" fontId="7" fillId="0" borderId="25" xfId="0" applyFont="1" applyBorder="1" applyAlignment="1">
      <alignment horizontal="center" vertical="center" shrinkToFit="1"/>
    </xf>
    <xf numFmtId="0" fontId="55" fillId="0" borderId="0" xfId="0" applyFont="1">
      <alignment vertical="center"/>
    </xf>
    <xf numFmtId="177" fontId="1" fillId="0" borderId="0" xfId="0" applyNumberFormat="1" applyFont="1" applyAlignment="1">
      <alignment vertical="center" shrinkToFit="1"/>
    </xf>
    <xf numFmtId="177" fontId="1" fillId="0" borderId="12" xfId="0" applyNumberFormat="1" applyFont="1" applyBorder="1" applyAlignment="1">
      <alignment vertical="center" shrinkToFit="1"/>
    </xf>
    <xf numFmtId="177" fontId="1" fillId="0" borderId="7" xfId="0" applyNumberFormat="1" applyFont="1" applyBorder="1" applyAlignment="1">
      <alignment vertical="center" shrinkToFit="1"/>
    </xf>
    <xf numFmtId="0" fontId="6" fillId="3" borderId="84" xfId="0" applyFont="1" applyFill="1" applyBorder="1" applyAlignment="1">
      <alignment vertical="top" textRotation="255" wrapText="1"/>
    </xf>
    <xf numFmtId="0" fontId="6" fillId="19" borderId="1" xfId="0" applyFont="1" applyFill="1" applyBorder="1" applyAlignment="1">
      <alignment vertical="top" textRotation="255" wrapText="1"/>
    </xf>
    <xf numFmtId="0" fontId="0" fillId="19" borderId="1" xfId="0" quotePrefix="1" applyFill="1" applyBorder="1">
      <alignment vertical="center"/>
    </xf>
    <xf numFmtId="0" fontId="9" fillId="0" borderId="8" xfId="0" applyFont="1" applyBorder="1">
      <alignment vertical="center"/>
    </xf>
    <xf numFmtId="0" fontId="9" fillId="0" borderId="2" xfId="0" applyFont="1" applyBorder="1">
      <alignment vertical="center"/>
    </xf>
    <xf numFmtId="0" fontId="6" fillId="17" borderId="99" xfId="0" applyFont="1" applyFill="1" applyBorder="1" applyAlignment="1">
      <alignment vertical="top" textRotation="255" wrapText="1"/>
    </xf>
    <xf numFmtId="0" fontId="6" fillId="17" borderId="96" xfId="0" applyFont="1" applyFill="1" applyBorder="1" applyAlignment="1">
      <alignment vertical="top" textRotation="255" wrapText="1"/>
    </xf>
    <xf numFmtId="177" fontId="1" fillId="0" borderId="107" xfId="0" applyNumberFormat="1" applyFont="1" applyBorder="1" applyAlignment="1">
      <alignment vertical="center" shrinkToFit="1"/>
    </xf>
    <xf numFmtId="0" fontId="6" fillId="20" borderId="89" xfId="0" applyFont="1" applyFill="1" applyBorder="1" applyAlignment="1">
      <alignment vertical="top" textRotation="255" wrapText="1"/>
    </xf>
    <xf numFmtId="0" fontId="6" fillId="20" borderId="1" xfId="0" applyFont="1" applyFill="1" applyBorder="1" applyAlignment="1">
      <alignment vertical="top" textRotation="255" wrapText="1"/>
    </xf>
    <xf numFmtId="0" fontId="6" fillId="20" borderId="90" xfId="0" applyFont="1" applyFill="1" applyBorder="1" applyAlignment="1">
      <alignment vertical="top" textRotation="255" wrapText="1"/>
    </xf>
    <xf numFmtId="0" fontId="6" fillId="20" borderId="99" xfId="0" applyFont="1" applyFill="1" applyBorder="1" applyAlignment="1">
      <alignment vertical="top" textRotation="255" wrapText="1"/>
    </xf>
    <xf numFmtId="0" fontId="6" fillId="20" borderId="86" xfId="0" applyFont="1" applyFill="1" applyBorder="1" applyAlignment="1">
      <alignment vertical="top" textRotation="255" wrapText="1"/>
    </xf>
    <xf numFmtId="0" fontId="6" fillId="21" borderId="90" xfId="0" applyFont="1" applyFill="1" applyBorder="1" applyAlignment="1">
      <alignment vertical="top" textRotation="255" wrapText="1"/>
    </xf>
    <xf numFmtId="0" fontId="6" fillId="21" borderId="92" xfId="0" quotePrefix="1" applyFont="1" applyFill="1" applyBorder="1">
      <alignment vertical="center"/>
    </xf>
    <xf numFmtId="0" fontId="6" fillId="23" borderId="96" xfId="0" applyFont="1" applyFill="1" applyBorder="1" applyAlignment="1">
      <alignment vertical="top" textRotation="255" wrapText="1"/>
    </xf>
    <xf numFmtId="0" fontId="21" fillId="0" borderId="25" xfId="0" applyFont="1" applyBorder="1" applyAlignment="1">
      <alignment horizontal="center" vertical="center"/>
    </xf>
    <xf numFmtId="177" fontId="67" fillId="0" borderId="0" xfId="0" applyNumberFormat="1" applyFont="1" applyAlignment="1">
      <alignment horizontal="center" vertical="center"/>
    </xf>
    <xf numFmtId="0" fontId="70" fillId="0" borderId="25" xfId="0" applyFont="1" applyBorder="1" applyAlignment="1">
      <alignment vertical="center" shrinkToFit="1"/>
    </xf>
    <xf numFmtId="0" fontId="72" fillId="0" borderId="0" xfId="1">
      <alignment vertical="center"/>
    </xf>
    <xf numFmtId="0" fontId="16" fillId="0" borderId="0" xfId="0" applyFont="1">
      <alignment vertical="center"/>
    </xf>
    <xf numFmtId="0" fontId="73" fillId="0" borderId="0" xfId="1" applyFont="1" applyAlignment="1"/>
    <xf numFmtId="0" fontId="67" fillId="0" borderId="0" xfId="0" applyFont="1" applyAlignment="1">
      <alignment horizontal="center" vertical="center"/>
    </xf>
    <xf numFmtId="0" fontId="9" fillId="0" borderId="0" xfId="0" applyFont="1" applyAlignment="1">
      <alignment vertical="center" wrapText="1"/>
    </xf>
    <xf numFmtId="0" fontId="6" fillId="3" borderId="117" xfId="0" applyFont="1" applyFill="1" applyBorder="1" applyAlignment="1">
      <alignment vertical="top" textRotation="255" wrapText="1"/>
    </xf>
    <xf numFmtId="0" fontId="6" fillId="3" borderId="118" xfId="0" applyFont="1" applyFill="1" applyBorder="1" applyAlignment="1">
      <alignment vertical="top" textRotation="255" wrapText="1"/>
    </xf>
    <xf numFmtId="0" fontId="6" fillId="17" borderId="118" xfId="0" applyFont="1" applyFill="1" applyBorder="1" applyAlignment="1">
      <alignment vertical="top" textRotation="255" wrapText="1"/>
    </xf>
    <xf numFmtId="0" fontId="6" fillId="3" borderId="119" xfId="0" applyFont="1" applyFill="1" applyBorder="1" applyAlignment="1">
      <alignment vertical="top" textRotation="255" wrapText="1"/>
    </xf>
    <xf numFmtId="0" fontId="6" fillId="0" borderId="120" xfId="0" quotePrefix="1" applyFont="1" applyBorder="1">
      <alignment vertical="center"/>
    </xf>
    <xf numFmtId="0" fontId="6" fillId="0" borderId="121" xfId="0" quotePrefix="1" applyFont="1" applyBorder="1">
      <alignment vertical="center"/>
    </xf>
    <xf numFmtId="0" fontId="6" fillId="0" borderId="122" xfId="0" quotePrefix="1" applyFont="1" applyBorder="1">
      <alignment vertical="center"/>
    </xf>
    <xf numFmtId="0" fontId="14" fillId="0" borderId="2" xfId="0" applyFont="1" applyBorder="1" applyAlignment="1" applyProtection="1">
      <alignment horizontal="center" vertical="center"/>
      <protection hidden="1"/>
    </xf>
    <xf numFmtId="0" fontId="14" fillId="0" borderId="4" xfId="0" applyFont="1" applyBorder="1" applyAlignment="1" applyProtection="1">
      <alignment horizontal="center" vertical="center"/>
      <protection hidden="1"/>
    </xf>
    <xf numFmtId="0" fontId="14" fillId="0" borderId="6" xfId="0" applyFont="1" applyBorder="1" applyAlignment="1" applyProtection="1">
      <alignment horizontal="center" vertical="center"/>
      <protection hidden="1"/>
    </xf>
    <xf numFmtId="0" fontId="14" fillId="0" borderId="5" xfId="0" applyFont="1" applyBorder="1" applyAlignment="1" applyProtection="1">
      <alignment horizontal="center" vertical="center"/>
      <protection hidden="1"/>
    </xf>
    <xf numFmtId="0" fontId="69" fillId="0" borderId="115" xfId="0" applyFont="1" applyBorder="1" applyAlignment="1" applyProtection="1">
      <alignment vertical="center"/>
      <protection hidden="1"/>
    </xf>
    <xf numFmtId="178" fontId="63" fillId="0" borderId="0" xfId="0" applyNumberFormat="1" applyFont="1" applyAlignment="1">
      <alignment horizontal="center" vertical="center"/>
    </xf>
    <xf numFmtId="0" fontId="14" fillId="0" borderId="31" xfId="0" applyFont="1" applyBorder="1" applyAlignment="1">
      <alignment vertical="center" textRotation="255" shrinkToFit="1"/>
    </xf>
    <xf numFmtId="0" fontId="14" fillId="0" borderId="13" xfId="0" applyFont="1" applyBorder="1" applyAlignment="1">
      <alignment vertical="center" textRotation="255" shrinkToFit="1"/>
    </xf>
    <xf numFmtId="0" fontId="6" fillId="24" borderId="1" xfId="0" applyFont="1" applyFill="1" applyBorder="1" applyAlignment="1">
      <alignment vertical="top" textRotation="255" wrapText="1"/>
    </xf>
    <xf numFmtId="0" fontId="6" fillId="25" borderId="89" xfId="0" applyFont="1" applyFill="1" applyBorder="1" applyAlignment="1">
      <alignment horizontal="center" vertical="top" textRotation="255"/>
    </xf>
    <xf numFmtId="0" fontId="6" fillId="25" borderId="1" xfId="0" applyFont="1" applyFill="1" applyBorder="1" applyAlignment="1">
      <alignment vertical="top" textRotation="255" wrapText="1"/>
    </xf>
    <xf numFmtId="0" fontId="7" fillId="25" borderId="89" xfId="0" applyFont="1" applyFill="1" applyBorder="1" applyAlignment="1">
      <alignment horizontal="center" vertical="top" textRotation="255"/>
    </xf>
    <xf numFmtId="0" fontId="7" fillId="25" borderId="1" xfId="0" applyFont="1" applyFill="1" applyBorder="1" applyAlignment="1">
      <alignment vertical="top" textRotation="255" wrapText="1"/>
    </xf>
    <xf numFmtId="0" fontId="7" fillId="25" borderId="89" xfId="0" applyFont="1" applyFill="1" applyBorder="1" applyAlignment="1">
      <alignment vertical="top" textRotation="255"/>
    </xf>
    <xf numFmtId="0" fontId="7" fillId="25" borderId="1" xfId="0" applyFont="1" applyFill="1" applyBorder="1" applyAlignment="1">
      <alignment vertical="top" textRotation="255"/>
    </xf>
    <xf numFmtId="0" fontId="7" fillId="25" borderId="84" xfId="0" applyFont="1" applyFill="1" applyBorder="1" applyAlignment="1">
      <alignment vertical="top" textRotation="255"/>
    </xf>
    <xf numFmtId="0" fontId="7" fillId="25" borderId="89" xfId="0" applyFont="1" applyFill="1" applyBorder="1" applyAlignment="1">
      <alignment horizontal="center" vertical="top" textRotation="255" wrapText="1"/>
    </xf>
    <xf numFmtId="0" fontId="7" fillId="25" borderId="1" xfId="0" applyFont="1" applyFill="1" applyBorder="1" applyAlignment="1">
      <alignment horizontal="center" vertical="top" textRotation="255" wrapText="1"/>
    </xf>
    <xf numFmtId="0" fontId="7" fillId="25" borderId="1" xfId="0" applyFont="1" applyFill="1" applyBorder="1" applyAlignment="1">
      <alignment horizontal="center" vertical="top" textRotation="255"/>
    </xf>
    <xf numFmtId="0" fontId="7" fillId="25" borderId="84" xfId="0" applyFont="1" applyFill="1" applyBorder="1" applyAlignment="1">
      <alignment horizontal="center" vertical="top" textRotation="255"/>
    </xf>
    <xf numFmtId="0" fontId="7" fillId="25" borderId="89" xfId="0" applyFont="1" applyFill="1" applyBorder="1" applyAlignment="1">
      <alignment vertical="top" textRotation="255" wrapText="1"/>
    </xf>
    <xf numFmtId="0" fontId="7" fillId="25" borderId="86" xfId="0" applyFont="1" applyFill="1" applyBorder="1" applyAlignment="1">
      <alignment vertical="top" textRotation="255" wrapText="1"/>
    </xf>
    <xf numFmtId="0" fontId="7" fillId="25" borderId="90" xfId="0" applyFont="1" applyFill="1" applyBorder="1" applyAlignment="1">
      <alignment vertical="top" textRotation="255"/>
    </xf>
    <xf numFmtId="0" fontId="6" fillId="25" borderId="84" xfId="0" applyFont="1" applyFill="1" applyBorder="1" applyAlignment="1">
      <alignment vertical="top" textRotation="255" wrapText="1"/>
    </xf>
    <xf numFmtId="0" fontId="7" fillId="25" borderId="90" xfId="0" applyFont="1" applyFill="1" applyBorder="1" applyAlignment="1">
      <alignment vertical="top" textRotation="255" wrapText="1"/>
    </xf>
    <xf numFmtId="0" fontId="7" fillId="25" borderId="89" xfId="0" applyFont="1" applyFill="1" applyBorder="1" applyAlignment="1">
      <alignment horizontal="center" vertical="top" textRotation="255" shrinkToFit="1"/>
    </xf>
    <xf numFmtId="0" fontId="7" fillId="25" borderId="1" xfId="0" applyFont="1" applyFill="1" applyBorder="1" applyAlignment="1">
      <alignment horizontal="center" vertical="top" textRotation="255" shrinkToFit="1"/>
    </xf>
    <xf numFmtId="0" fontId="7" fillId="25" borderId="84" xfId="0" applyFont="1" applyFill="1" applyBorder="1" applyAlignment="1">
      <alignment horizontal="center" vertical="top" textRotation="255" shrinkToFit="1"/>
    </xf>
    <xf numFmtId="0" fontId="7" fillId="25" borderId="1" xfId="0" applyFont="1" applyFill="1" applyBorder="1" applyAlignment="1">
      <alignment horizontal="center" vertical="top" textRotation="255" wrapText="1" shrinkToFit="1"/>
    </xf>
    <xf numFmtId="0" fontId="7" fillId="3" borderId="89" xfId="0" applyFont="1" applyFill="1" applyBorder="1" applyAlignment="1">
      <alignment horizontal="center" vertical="top" textRotation="255"/>
    </xf>
    <xf numFmtId="0" fontId="7" fillId="3" borderId="1" xfId="0" applyFont="1" applyFill="1" applyBorder="1" applyAlignment="1">
      <alignment horizontal="center" vertical="top" textRotation="255"/>
    </xf>
    <xf numFmtId="0" fontId="7" fillId="3" borderId="90" xfId="0" applyFont="1" applyFill="1" applyBorder="1" applyAlignment="1">
      <alignment horizontal="center" vertical="top" textRotation="255"/>
    </xf>
    <xf numFmtId="0" fontId="7" fillId="8" borderId="89" xfId="0" applyFont="1" applyFill="1" applyBorder="1" applyAlignment="1">
      <alignment horizontal="center" vertical="top" textRotation="255"/>
    </xf>
    <xf numFmtId="0" fontId="7" fillId="14" borderId="90" xfId="0" applyFont="1" applyFill="1" applyBorder="1" applyAlignment="1">
      <alignment horizontal="center" vertical="top" textRotation="255"/>
    </xf>
    <xf numFmtId="0" fontId="7" fillId="14" borderId="84" xfId="0" applyFont="1" applyFill="1" applyBorder="1" applyAlignment="1">
      <alignment horizontal="center" vertical="top" textRotation="255"/>
    </xf>
    <xf numFmtId="0" fontId="7" fillId="3" borderId="84" xfId="0" applyFont="1" applyFill="1" applyBorder="1" applyAlignment="1">
      <alignment horizontal="center" vertical="top" textRotation="255"/>
    </xf>
    <xf numFmtId="0" fontId="79" fillId="0" borderId="0" xfId="0" applyFont="1" applyAlignment="1">
      <alignment horizontal="center" vertical="center"/>
    </xf>
    <xf numFmtId="0" fontId="4" fillId="0" borderId="0" xfId="0" applyNumberFormat="1" applyFont="1">
      <alignment vertical="center"/>
    </xf>
    <xf numFmtId="0" fontId="63" fillId="0" borderId="0" xfId="0" applyNumberFormat="1" applyFont="1">
      <alignment vertical="center"/>
    </xf>
    <xf numFmtId="0" fontId="67" fillId="0" borderId="0" xfId="0" applyNumberFormat="1" applyFont="1">
      <alignment vertical="center"/>
    </xf>
    <xf numFmtId="0" fontId="59" fillId="0" borderId="0" xfId="0" applyNumberFormat="1" applyFont="1">
      <alignment vertical="center"/>
    </xf>
    <xf numFmtId="0" fontId="63" fillId="0" borderId="0" xfId="0" applyFont="1" applyAlignment="1">
      <alignment horizontal="center" vertical="center"/>
    </xf>
    <xf numFmtId="178" fontId="79" fillId="0" borderId="0" xfId="0" applyNumberFormat="1" applyFont="1" applyAlignment="1">
      <alignment horizontal="center" vertical="center"/>
    </xf>
    <xf numFmtId="178" fontId="59" fillId="0" borderId="0" xfId="0" applyNumberFormat="1" applyFont="1" applyAlignment="1">
      <alignment horizontal="center" vertical="center"/>
    </xf>
    <xf numFmtId="0" fontId="0" fillId="0" borderId="0" xfId="0" applyNumberFormat="1">
      <alignment vertical="center"/>
    </xf>
    <xf numFmtId="178" fontId="4" fillId="0" borderId="0" xfId="0" applyNumberFormat="1" applyFont="1">
      <alignment vertical="center"/>
    </xf>
    <xf numFmtId="0" fontId="6" fillId="3" borderId="11" xfId="0" applyFont="1" applyFill="1" applyBorder="1" applyAlignment="1">
      <alignment horizontal="center" vertical="center" wrapText="1"/>
    </xf>
    <xf numFmtId="0" fontId="6" fillId="3" borderId="33" xfId="0" applyFont="1" applyFill="1" applyBorder="1" applyAlignment="1">
      <alignment horizontal="center" vertical="center"/>
    </xf>
    <xf numFmtId="0" fontId="6" fillId="3" borderId="10" xfId="0" applyFont="1" applyFill="1" applyBorder="1" applyAlignment="1">
      <alignment horizontal="center" vertical="center" shrinkToFit="1"/>
    </xf>
    <xf numFmtId="0" fontId="21" fillId="4" borderId="24" xfId="0" applyFont="1" applyFill="1" applyBorder="1" applyAlignment="1">
      <alignment horizontal="center" vertical="center"/>
    </xf>
    <xf numFmtId="0" fontId="7" fillId="0" borderId="24" xfId="0" applyFont="1" applyBorder="1" applyAlignment="1">
      <alignment horizontal="center" vertical="center"/>
    </xf>
    <xf numFmtId="0" fontId="70" fillId="4" borderId="24" xfId="0" applyFont="1" applyFill="1" applyBorder="1" applyAlignment="1">
      <alignment horizontal="left" vertical="center" shrinkToFit="1"/>
    </xf>
    <xf numFmtId="0" fontId="21" fillId="4" borderId="25" xfId="0" applyFont="1" applyFill="1" applyBorder="1" applyAlignment="1">
      <alignment horizontal="center" vertical="center"/>
    </xf>
    <xf numFmtId="0" fontId="70" fillId="4" borderId="25" xfId="0" applyFont="1" applyFill="1" applyBorder="1" applyAlignment="1">
      <alignment horizontal="left" vertical="center" shrinkToFit="1"/>
    </xf>
    <xf numFmtId="0" fontId="70" fillId="0" borderId="25" xfId="0" applyFont="1" applyBorder="1" applyAlignment="1">
      <alignment horizontal="left" vertical="center" shrinkToFit="1"/>
    </xf>
    <xf numFmtId="0" fontId="21" fillId="0" borderId="26" xfId="0" applyFont="1" applyBorder="1" applyAlignment="1">
      <alignment horizontal="center" vertical="center"/>
    </xf>
    <xf numFmtId="0" fontId="7" fillId="0" borderId="26" xfId="0" applyFont="1" applyBorder="1" applyAlignment="1">
      <alignment horizontal="center" vertical="center"/>
    </xf>
    <xf numFmtId="0" fontId="70" fillId="0" borderId="26" xfId="0" applyFont="1" applyBorder="1" applyAlignment="1">
      <alignment vertical="center" shrinkToFit="1"/>
    </xf>
    <xf numFmtId="0" fontId="14" fillId="0" borderId="19" xfId="0" applyFont="1" applyBorder="1" applyAlignment="1">
      <alignment horizontal="center" vertical="center"/>
    </xf>
    <xf numFmtId="0" fontId="14" fillId="0" borderId="9" xfId="0" applyFont="1" applyBorder="1" applyAlignment="1">
      <alignment horizontal="center" vertical="center"/>
    </xf>
    <xf numFmtId="0" fontId="14" fillId="0" borderId="14" xfId="0" applyFont="1" applyBorder="1" applyAlignment="1">
      <alignment horizontal="center" vertical="center"/>
    </xf>
    <xf numFmtId="0" fontId="14" fillId="0" borderId="6" xfId="0" applyFont="1" applyBorder="1" applyAlignment="1">
      <alignment horizontal="center" vertical="center"/>
    </xf>
    <xf numFmtId="0" fontId="14" fillId="0" borderId="9" xfId="0" applyFont="1" applyBorder="1" applyAlignment="1" applyProtection="1">
      <alignment horizontal="center" vertical="center"/>
      <protection hidden="1"/>
    </xf>
    <xf numFmtId="0" fontId="14" fillId="0" borderId="19" xfId="0" applyFont="1" applyBorder="1" applyAlignment="1">
      <alignment horizontal="center" vertical="center"/>
    </xf>
    <xf numFmtId="0" fontId="14" fillId="0" borderId="9" xfId="0" applyFont="1" applyBorder="1" applyAlignment="1">
      <alignment horizontal="center" vertical="center"/>
    </xf>
    <xf numFmtId="177" fontId="1" fillId="11" borderId="18" xfId="0" applyNumberFormat="1" applyFont="1" applyFill="1" applyBorder="1" applyAlignment="1" applyProtection="1">
      <alignment vertical="center" shrinkToFit="1"/>
      <protection locked="0"/>
    </xf>
    <xf numFmtId="177" fontId="1" fillId="11" borderId="19" xfId="0" applyNumberFormat="1" applyFont="1" applyFill="1" applyBorder="1" applyAlignment="1" applyProtection="1">
      <alignment vertical="center" shrinkToFit="1"/>
      <protection locked="0"/>
    </xf>
    <xf numFmtId="177" fontId="1" fillId="11" borderId="22" xfId="0" applyNumberFormat="1" applyFont="1" applyFill="1" applyBorder="1" applyAlignment="1" applyProtection="1">
      <alignment vertical="center" shrinkToFit="1"/>
      <protection locked="0"/>
    </xf>
    <xf numFmtId="177" fontId="1" fillId="3" borderId="65" xfId="0" applyNumberFormat="1" applyFont="1" applyFill="1" applyBorder="1" applyAlignment="1" applyProtection="1">
      <alignment vertical="center" shrinkToFit="1"/>
      <protection hidden="1"/>
    </xf>
    <xf numFmtId="177" fontId="1" fillId="3" borderId="66" xfId="0" applyNumberFormat="1" applyFont="1" applyFill="1" applyBorder="1" applyAlignment="1" applyProtection="1">
      <alignment vertical="center" shrinkToFit="1"/>
      <protection hidden="1"/>
    </xf>
    <xf numFmtId="0" fontId="14" fillId="9" borderId="11" xfId="0" applyFont="1" applyFill="1" applyBorder="1" applyAlignment="1">
      <alignment horizontal="right" vertical="center"/>
    </xf>
    <xf numFmtId="0" fontId="14" fillId="9" borderId="12" xfId="0" applyFont="1" applyFill="1" applyBorder="1" applyAlignment="1">
      <alignment horizontal="right" vertical="center"/>
    </xf>
    <xf numFmtId="0" fontId="14" fillId="9" borderId="10" xfId="0" applyFont="1" applyFill="1" applyBorder="1" applyAlignment="1">
      <alignment horizontal="right" vertical="center"/>
    </xf>
    <xf numFmtId="177" fontId="1" fillId="11" borderId="16" xfId="0" applyNumberFormat="1" applyFont="1" applyFill="1" applyBorder="1" applyAlignment="1" applyProtection="1">
      <alignment vertical="center" shrinkToFit="1"/>
      <protection locked="0"/>
    </xf>
    <xf numFmtId="177" fontId="1" fillId="11" borderId="17" xfId="0" applyNumberFormat="1" applyFont="1" applyFill="1" applyBorder="1" applyAlignment="1" applyProtection="1">
      <alignment vertical="center" shrinkToFit="1"/>
      <protection locked="0"/>
    </xf>
    <xf numFmtId="0" fontId="23" fillId="2" borderId="0" xfId="0" applyFont="1" applyFill="1" applyAlignment="1">
      <alignment horizontal="left" vertical="center"/>
    </xf>
    <xf numFmtId="0" fontId="16" fillId="0" borderId="8"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18" xfId="0" applyFont="1" applyBorder="1">
      <alignment vertical="center"/>
    </xf>
    <xf numFmtId="0" fontId="6" fillId="0" borderId="19" xfId="0" applyFont="1" applyBorder="1">
      <alignment vertical="center"/>
    </xf>
    <xf numFmtId="0" fontId="6" fillId="0" borderId="9" xfId="0" applyFont="1" applyBorder="1">
      <alignment vertical="center"/>
    </xf>
    <xf numFmtId="177" fontId="1" fillId="11" borderId="38" xfId="0" applyNumberFormat="1" applyFont="1" applyFill="1" applyBorder="1" applyAlignment="1" applyProtection="1">
      <alignment vertical="center" shrinkToFit="1"/>
      <protection locked="0"/>
    </xf>
    <xf numFmtId="177" fontId="1" fillId="11" borderId="7" xfId="0" applyNumberFormat="1" applyFont="1" applyFill="1" applyBorder="1" applyAlignment="1" applyProtection="1">
      <alignment vertical="center" shrinkToFit="1"/>
      <protection locked="0"/>
    </xf>
    <xf numFmtId="0" fontId="6" fillId="0" borderId="18" xfId="0" applyFont="1" applyBorder="1" applyAlignment="1">
      <alignment vertical="center" wrapText="1"/>
    </xf>
    <xf numFmtId="0" fontId="6" fillId="0" borderId="19" xfId="0" applyFont="1" applyBorder="1" applyAlignment="1">
      <alignment vertical="center" wrapText="1"/>
    </xf>
    <xf numFmtId="0" fontId="6" fillId="0" borderId="9" xfId="0" applyFont="1" applyBorder="1" applyAlignment="1">
      <alignment vertical="center" wrapText="1"/>
    </xf>
    <xf numFmtId="177" fontId="1" fillId="3" borderId="13" xfId="0" applyNumberFormat="1" applyFont="1" applyFill="1" applyBorder="1" applyAlignment="1" applyProtection="1">
      <alignment vertical="center" shrinkToFit="1"/>
      <protection hidden="1"/>
    </xf>
    <xf numFmtId="177" fontId="1" fillId="3" borderId="8" xfId="0" applyNumberFormat="1" applyFont="1" applyFill="1" applyBorder="1" applyAlignment="1" applyProtection="1">
      <alignment vertical="center" shrinkToFit="1"/>
      <protection hidden="1"/>
    </xf>
    <xf numFmtId="177" fontId="1" fillId="3" borderId="18" xfId="0" applyNumberFormat="1" applyFont="1" applyFill="1" applyBorder="1" applyAlignment="1" applyProtection="1">
      <alignment vertical="center" shrinkToFit="1"/>
      <protection hidden="1"/>
    </xf>
    <xf numFmtId="177" fontId="1" fillId="3" borderId="19" xfId="0" applyNumberFormat="1" applyFont="1" applyFill="1" applyBorder="1" applyAlignment="1" applyProtection="1">
      <alignment vertical="center" shrinkToFit="1"/>
      <protection hidden="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177" fontId="1" fillId="11" borderId="20" xfId="0" applyNumberFormat="1" applyFont="1" applyFill="1" applyBorder="1" applyAlignment="1" applyProtection="1">
      <alignment vertical="center" shrinkToFit="1"/>
      <protection locked="0"/>
    </xf>
    <xf numFmtId="177" fontId="1" fillId="11" borderId="14" xfId="0" applyNumberFormat="1" applyFont="1" applyFill="1" applyBorder="1" applyAlignment="1" applyProtection="1">
      <alignment vertical="center" shrinkToFit="1"/>
      <protection locked="0"/>
    </xf>
    <xf numFmtId="0" fontId="80" fillId="0" borderId="0" xfId="0" applyFont="1" applyAlignment="1">
      <alignment vertical="center" wrapText="1"/>
    </xf>
    <xf numFmtId="0" fontId="28" fillId="0" borderId="114" xfId="0" applyFont="1" applyBorder="1" applyAlignment="1" applyProtection="1">
      <alignment vertical="center"/>
      <protection hidden="1"/>
    </xf>
    <xf numFmtId="0" fontId="28" fillId="0" borderId="115" xfId="0" applyFont="1" applyBorder="1" applyAlignment="1" applyProtection="1">
      <alignment vertical="center"/>
      <protection hidden="1"/>
    </xf>
    <xf numFmtId="177" fontId="1" fillId="3" borderId="20" xfId="0" applyNumberFormat="1" applyFont="1" applyFill="1" applyBorder="1" applyAlignment="1" applyProtection="1">
      <alignment vertical="center" shrinkToFit="1"/>
      <protection hidden="1"/>
    </xf>
    <xf numFmtId="177" fontId="1" fillId="3" borderId="14" xfId="0" applyNumberFormat="1" applyFont="1" applyFill="1" applyBorder="1" applyAlignment="1" applyProtection="1">
      <alignment vertical="center" shrinkToFit="1"/>
      <protection hidden="1"/>
    </xf>
    <xf numFmtId="0" fontId="7" fillId="0" borderId="15"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xf>
    <xf numFmtId="177" fontId="1" fillId="11" borderId="15" xfId="0" applyNumberFormat="1" applyFont="1" applyFill="1" applyBorder="1" applyAlignment="1" applyProtection="1">
      <alignment vertical="center" shrinkToFit="1"/>
      <protection locked="0"/>
    </xf>
    <xf numFmtId="0" fontId="6" fillId="0" borderId="16" xfId="0" applyFont="1" applyBorder="1">
      <alignment vertical="center"/>
    </xf>
    <xf numFmtId="0" fontId="6" fillId="0" borderId="17" xfId="0" applyFont="1" applyBorder="1">
      <alignment vertical="center"/>
    </xf>
    <xf numFmtId="0" fontId="6" fillId="0" borderId="4" xfId="0" applyFont="1" applyBorder="1">
      <alignment vertical="center"/>
    </xf>
    <xf numFmtId="0" fontId="6" fillId="0" borderId="16" xfId="0" applyFont="1" applyBorder="1" applyAlignment="1">
      <alignment horizontal="center" vertical="center"/>
    </xf>
    <xf numFmtId="0" fontId="6" fillId="0" borderId="4" xfId="0" applyFont="1" applyBorder="1" applyAlignment="1">
      <alignment horizontal="center" vertical="center"/>
    </xf>
    <xf numFmtId="0" fontId="14" fillId="9" borderId="13" xfId="0" applyFont="1" applyFill="1" applyBorder="1" applyAlignment="1">
      <alignment horizontal="right" vertical="center"/>
    </xf>
    <xf numFmtId="0" fontId="14" fillId="9" borderId="8" xfId="0" applyFont="1" applyFill="1" applyBorder="1" applyAlignment="1">
      <alignment horizontal="right" vertical="center"/>
    </xf>
    <xf numFmtId="0" fontId="14" fillId="9" borderId="5" xfId="0" applyFont="1" applyFill="1" applyBorder="1" applyAlignment="1">
      <alignment horizontal="right" vertical="center"/>
    </xf>
    <xf numFmtId="177" fontId="1" fillId="11" borderId="13" xfId="0" applyNumberFormat="1" applyFont="1" applyFill="1" applyBorder="1" applyAlignment="1" applyProtection="1">
      <alignment vertical="center" shrinkToFit="1"/>
      <protection locked="0"/>
    </xf>
    <xf numFmtId="177" fontId="1" fillId="11" borderId="8" xfId="0" applyNumberFormat="1" applyFont="1" applyFill="1" applyBorder="1" applyAlignment="1" applyProtection="1">
      <alignment vertical="center" shrinkToFit="1"/>
      <protection locked="0"/>
    </xf>
    <xf numFmtId="0" fontId="23" fillId="2" borderId="0" xfId="0" applyFont="1" applyFill="1" applyAlignment="1">
      <alignment horizontal="left" vertical="center" wrapText="1"/>
    </xf>
    <xf numFmtId="0" fontId="4" fillId="0" borderId="74" xfId="0" applyFont="1" applyBorder="1" applyAlignment="1">
      <alignment horizontal="center" vertical="center"/>
    </xf>
    <xf numFmtId="0" fontId="0" fillId="12" borderId="15" xfId="0" applyFill="1" applyBorder="1" applyAlignment="1" applyProtection="1">
      <alignment horizontal="left" vertical="top" wrapText="1"/>
      <protection locked="0"/>
    </xf>
    <xf numFmtId="0" fontId="1" fillId="12" borderId="7" xfId="0" applyFont="1" applyFill="1" applyBorder="1" applyAlignment="1" applyProtection="1">
      <alignment horizontal="left" vertical="top" wrapText="1"/>
      <protection locked="0"/>
    </xf>
    <xf numFmtId="0" fontId="1" fillId="12" borderId="2" xfId="0" applyFont="1" applyFill="1" applyBorder="1" applyAlignment="1" applyProtection="1">
      <alignment horizontal="left" vertical="top" wrapText="1"/>
      <protection locked="0"/>
    </xf>
    <xf numFmtId="0" fontId="4" fillId="0" borderId="59" xfId="0" applyFont="1" applyBorder="1" applyAlignment="1">
      <alignment horizontal="center" vertical="center"/>
    </xf>
    <xf numFmtId="0" fontId="4" fillId="0" borderId="73"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9" xfId="0" applyFont="1" applyBorder="1" applyAlignment="1">
      <alignment horizontal="center" vertical="center"/>
    </xf>
    <xf numFmtId="177" fontId="1" fillId="11" borderId="68" xfId="0" applyNumberFormat="1" applyFont="1" applyFill="1" applyBorder="1" applyAlignment="1" applyProtection="1">
      <alignment vertical="center" shrinkToFit="1"/>
      <protection locked="0"/>
    </xf>
    <xf numFmtId="0" fontId="4" fillId="0" borderId="68" xfId="0" applyFont="1" applyBorder="1" applyAlignment="1">
      <alignment horizontal="center" vertical="center"/>
    </xf>
    <xf numFmtId="0" fontId="4" fillId="0" borderId="58" xfId="0" applyFont="1" applyBorder="1" applyAlignment="1">
      <alignment horizontal="center" vertical="center"/>
    </xf>
    <xf numFmtId="177" fontId="1" fillId="11" borderId="11" xfId="0" applyNumberFormat="1" applyFont="1" applyFill="1" applyBorder="1" applyAlignment="1" applyProtection="1">
      <alignment vertical="center" shrinkToFit="1"/>
      <protection locked="0"/>
    </xf>
    <xf numFmtId="177" fontId="1" fillId="11" borderId="12" xfId="0" applyNumberFormat="1" applyFont="1" applyFill="1" applyBorder="1" applyAlignment="1" applyProtection="1">
      <alignment vertical="center" shrinkToFit="1"/>
      <protection locked="0"/>
    </xf>
    <xf numFmtId="177" fontId="1" fillId="11" borderId="69" xfId="0" applyNumberFormat="1" applyFont="1" applyFill="1" applyBorder="1" applyAlignment="1" applyProtection="1">
      <alignment vertical="center" shrinkToFit="1"/>
      <protection locked="0"/>
    </xf>
    <xf numFmtId="177" fontId="1" fillId="11" borderId="29" xfId="0" applyNumberFormat="1" applyFont="1" applyFill="1" applyBorder="1" applyAlignment="1" applyProtection="1">
      <alignment vertical="center" shrinkToFit="1"/>
      <protection locked="0"/>
    </xf>
    <xf numFmtId="177" fontId="1" fillId="11" borderId="75" xfId="0" applyNumberFormat="1" applyFont="1" applyFill="1" applyBorder="1" applyAlignment="1" applyProtection="1">
      <alignment vertical="center" shrinkToFit="1"/>
      <protection locked="0"/>
    </xf>
    <xf numFmtId="0" fontId="28" fillId="0" borderId="0" xfId="0" applyNumberFormat="1" applyFont="1" applyAlignment="1" applyProtection="1">
      <alignment vertical="center"/>
      <protection hidden="1"/>
    </xf>
    <xf numFmtId="0" fontId="28" fillId="0" borderId="113" xfId="0" applyFont="1" applyBorder="1" applyAlignment="1" applyProtection="1">
      <alignment vertical="center"/>
      <protection hidden="1"/>
    </xf>
    <xf numFmtId="0" fontId="4" fillId="0" borderId="71" xfId="0" applyFont="1" applyBorder="1" applyAlignment="1">
      <alignment horizontal="center" vertical="center"/>
    </xf>
    <xf numFmtId="177" fontId="1" fillId="3" borderId="16" xfId="0" applyNumberFormat="1" applyFont="1" applyFill="1" applyBorder="1" applyAlignment="1" applyProtection="1">
      <alignment vertical="center" shrinkToFit="1"/>
      <protection hidden="1"/>
    </xf>
    <xf numFmtId="177" fontId="1" fillId="3" borderId="17" xfId="0" applyNumberFormat="1" applyFont="1" applyFill="1" applyBorder="1" applyAlignment="1" applyProtection="1">
      <alignment vertical="center" shrinkToFit="1"/>
      <protection hidden="1"/>
    </xf>
    <xf numFmtId="177" fontId="1" fillId="11" borderId="39" xfId="0" applyNumberFormat="1" applyFont="1" applyFill="1" applyBorder="1" applyAlignment="1" applyProtection="1">
      <alignment vertical="center" shrinkToFit="1"/>
      <protection locked="0"/>
    </xf>
    <xf numFmtId="177" fontId="1" fillId="3" borderId="21" xfId="0" applyNumberFormat="1" applyFont="1" applyFill="1" applyBorder="1" applyAlignment="1" applyProtection="1">
      <alignment vertical="center" shrinkToFit="1"/>
      <protection hidden="1"/>
    </xf>
    <xf numFmtId="177" fontId="1" fillId="3" borderId="22" xfId="0" applyNumberFormat="1" applyFont="1" applyFill="1" applyBorder="1" applyAlignment="1" applyProtection="1">
      <alignment vertical="center" shrinkToFit="1"/>
      <protection hidden="1"/>
    </xf>
    <xf numFmtId="0" fontId="53" fillId="0" borderId="0" xfId="0" applyFont="1" applyAlignment="1">
      <alignment horizontal="center" vertical="top" wrapText="1"/>
    </xf>
    <xf numFmtId="0" fontId="18" fillId="12" borderId="15" xfId="0" applyFont="1" applyFill="1" applyBorder="1" applyAlignment="1" applyProtection="1">
      <alignment vertical="center" wrapText="1"/>
      <protection locked="0"/>
    </xf>
    <xf numFmtId="0" fontId="18" fillId="12" borderId="7" xfId="0" applyFont="1" applyFill="1" applyBorder="1" applyAlignment="1" applyProtection="1">
      <alignment vertical="center" wrapText="1"/>
      <protection locked="0"/>
    </xf>
    <xf numFmtId="0" fontId="18" fillId="12" borderId="2" xfId="0" applyFont="1" applyFill="1" applyBorder="1" applyAlignment="1" applyProtection="1">
      <alignment vertical="center" wrapText="1"/>
      <protection locked="0"/>
    </xf>
    <xf numFmtId="55" fontId="6" fillId="0" borderId="7" xfId="0" applyNumberFormat="1" applyFont="1" applyBorder="1" applyAlignment="1">
      <alignment horizontal="center" vertical="center" shrinkToFit="1"/>
    </xf>
    <xf numFmtId="55" fontId="6" fillId="0" borderId="2" xfId="0" applyNumberFormat="1" applyFont="1" applyBorder="1" applyAlignment="1">
      <alignment horizontal="center" vertical="center" shrinkToFit="1"/>
    </xf>
    <xf numFmtId="0" fontId="16" fillId="0" borderId="47" xfId="0" applyFont="1" applyBorder="1" applyAlignment="1">
      <alignment horizontal="center" vertical="top" textRotation="255" wrapText="1"/>
    </xf>
    <xf numFmtId="0" fontId="16" fillId="0" borderId="48" xfId="0" applyFont="1" applyBorder="1" applyAlignment="1">
      <alignment horizontal="center" vertical="top" textRotation="255" wrapText="1"/>
    </xf>
    <xf numFmtId="0" fontId="19" fillId="12" borderId="25" xfId="0" applyFont="1" applyFill="1" applyBorder="1" applyAlignment="1" applyProtection="1">
      <alignment horizontal="left" vertical="center" wrapText="1"/>
      <protection locked="0"/>
    </xf>
    <xf numFmtId="0" fontId="4" fillId="0" borderId="33" xfId="0" applyFont="1" applyBorder="1" applyAlignment="1">
      <alignment horizontal="center" vertical="center" textRotation="255" wrapText="1"/>
    </xf>
    <xf numFmtId="0" fontId="4" fillId="0" borderId="33" xfId="0" applyFont="1" applyBorder="1" applyAlignment="1">
      <alignment horizontal="center" vertical="center" textRotation="255"/>
    </xf>
    <xf numFmtId="0" fontId="4" fillId="0" borderId="31" xfId="0" applyFont="1" applyBorder="1" applyAlignment="1">
      <alignment horizontal="center" vertical="center" textRotation="255"/>
    </xf>
    <xf numFmtId="0" fontId="16" fillId="0" borderId="33" xfId="0" applyFont="1" applyBorder="1" applyAlignment="1">
      <alignment horizontal="center" vertical="top" textRotation="255" wrapText="1"/>
    </xf>
    <xf numFmtId="0" fontId="16" fillId="0" borderId="31" xfId="0" applyFont="1" applyBorder="1" applyAlignment="1">
      <alignment horizontal="center" vertical="top" textRotation="255" wrapText="1"/>
    </xf>
    <xf numFmtId="0" fontId="73" fillId="0" borderId="0" xfId="1" applyFont="1" applyAlignment="1" applyProtection="1">
      <protection locked="0"/>
    </xf>
    <xf numFmtId="0" fontId="26" fillId="0" borderId="11" xfId="0" applyFont="1" applyBorder="1" applyAlignment="1">
      <alignment horizontal="center" vertical="center" wrapText="1"/>
    </xf>
    <xf numFmtId="0" fontId="6" fillId="0" borderId="10" xfId="0" applyFont="1" applyBorder="1" applyAlignment="1">
      <alignment horizontal="center" vertical="center"/>
    </xf>
    <xf numFmtId="0" fontId="23" fillId="16" borderId="0" xfId="0" applyFont="1" applyFill="1" applyAlignment="1">
      <alignment horizontal="left" vertical="center"/>
    </xf>
    <xf numFmtId="0" fontId="4" fillId="0" borderId="44" xfId="0" applyFont="1" applyBorder="1" applyAlignment="1">
      <alignment horizontal="center" vertical="center"/>
    </xf>
    <xf numFmtId="0" fontId="4" fillId="0" borderId="0" xfId="0" applyFont="1" applyAlignment="1">
      <alignment horizontal="center" vertical="center"/>
    </xf>
    <xf numFmtId="177" fontId="1" fillId="19" borderId="116" xfId="0" applyNumberFormat="1" applyFont="1" applyFill="1" applyBorder="1" applyAlignment="1">
      <alignment vertical="center" shrinkToFit="1"/>
    </xf>
    <xf numFmtId="177" fontId="1" fillId="19" borderId="109" xfId="0" applyNumberFormat="1" applyFont="1" applyFill="1" applyBorder="1" applyAlignment="1">
      <alignment vertical="center" shrinkToFit="1"/>
    </xf>
    <xf numFmtId="177" fontId="1" fillId="10" borderId="116" xfId="0" applyNumberFormat="1" applyFont="1" applyFill="1" applyBorder="1" applyAlignment="1">
      <alignment vertical="center" shrinkToFit="1"/>
    </xf>
    <xf numFmtId="177" fontId="1" fillId="10" borderId="109" xfId="0" applyNumberFormat="1" applyFont="1" applyFill="1" applyBorder="1" applyAlignment="1">
      <alignment vertical="center" shrinkToFit="1"/>
    </xf>
    <xf numFmtId="0" fontId="58" fillId="0" borderId="0" xfId="0" applyFont="1" applyAlignment="1" applyProtection="1">
      <alignment vertical="center" wrapText="1"/>
      <protection hidden="1"/>
    </xf>
    <xf numFmtId="0" fontId="58" fillId="0" borderId="0" xfId="0" applyFont="1" applyProtection="1">
      <alignment vertical="center"/>
      <protection hidden="1"/>
    </xf>
    <xf numFmtId="0" fontId="6" fillId="0" borderId="44" xfId="0" applyFont="1" applyBorder="1" applyAlignment="1">
      <alignment horizontal="center" vertical="center" shrinkToFit="1"/>
    </xf>
    <xf numFmtId="0" fontId="16" fillId="0" borderId="49" xfId="0" applyFont="1" applyBorder="1" applyAlignment="1">
      <alignment horizontal="center" vertical="top" textRotation="255" wrapText="1"/>
    </xf>
    <xf numFmtId="0" fontId="16" fillId="0" borderId="50" xfId="0" applyFont="1" applyBorder="1" applyAlignment="1">
      <alignment horizontal="center" vertical="top" textRotation="255" wrapText="1"/>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45" xfId="0" applyFont="1" applyBorder="1" applyAlignment="1">
      <alignment horizontal="center" vertical="center"/>
    </xf>
    <xf numFmtId="177" fontId="1" fillId="11" borderId="70" xfId="0" applyNumberFormat="1" applyFont="1" applyFill="1" applyBorder="1" applyAlignment="1" applyProtection="1">
      <alignment vertical="center" shrinkToFit="1"/>
      <protection locked="0"/>
    </xf>
    <xf numFmtId="0" fontId="4" fillId="0" borderId="24" xfId="0" applyFont="1" applyBorder="1" applyAlignment="1">
      <alignment horizontal="left" vertical="center"/>
    </xf>
    <xf numFmtId="0" fontId="4" fillId="0" borderId="16" xfId="0" applyFont="1" applyBorder="1" applyAlignment="1">
      <alignment horizontal="left" vertical="center"/>
    </xf>
    <xf numFmtId="0" fontId="4" fillId="0" borderId="7" xfId="0" applyFont="1" applyBorder="1" applyAlignment="1">
      <alignment horizontal="center" vertical="center"/>
    </xf>
    <xf numFmtId="0" fontId="6" fillId="0" borderId="69" xfId="0" applyFont="1" applyBorder="1">
      <alignment vertical="center"/>
    </xf>
    <xf numFmtId="0" fontId="6" fillId="0" borderId="29" xfId="0" applyFont="1" applyBorder="1">
      <alignment vertical="center"/>
    </xf>
    <xf numFmtId="0" fontId="6" fillId="0" borderId="30" xfId="0" applyFont="1" applyBorder="1">
      <alignment vertical="center"/>
    </xf>
    <xf numFmtId="0" fontId="6" fillId="0" borderId="58" xfId="0" applyFont="1" applyBorder="1" applyAlignment="1">
      <alignment horizontal="center" vertical="center"/>
    </xf>
    <xf numFmtId="0" fontId="6" fillId="0" borderId="69" xfId="0" applyFont="1" applyBorder="1" applyAlignment="1">
      <alignment vertical="center" wrapText="1"/>
    </xf>
    <xf numFmtId="0" fontId="6" fillId="0" borderId="29" xfId="0" applyFont="1" applyBorder="1" applyAlignment="1">
      <alignment vertical="center" wrapText="1"/>
    </xf>
    <xf numFmtId="0" fontId="6" fillId="0" borderId="30" xfId="0" applyFont="1" applyBorder="1" applyAlignment="1">
      <alignment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27" xfId="0" applyFont="1" applyBorder="1" applyAlignment="1">
      <alignment horizontal="left" vertical="center"/>
    </xf>
    <xf numFmtId="0" fontId="6" fillId="0" borderId="0" xfId="0" applyFont="1" applyAlignment="1">
      <alignment horizontal="left" vertical="center"/>
    </xf>
    <xf numFmtId="0" fontId="6" fillId="0" borderId="28" xfId="0" applyFont="1" applyBorder="1" applyAlignment="1">
      <alignment horizontal="left" vertical="center"/>
    </xf>
    <xf numFmtId="0" fontId="4" fillId="0" borderId="57" xfId="0" applyFont="1" applyBorder="1" applyAlignment="1">
      <alignment horizontal="center" vertical="center"/>
    </xf>
    <xf numFmtId="0" fontId="4" fillId="0" borderId="55" xfId="0" applyFont="1" applyBorder="1" applyAlignment="1">
      <alignment horizontal="center" vertical="center"/>
    </xf>
    <xf numFmtId="177" fontId="1" fillId="11" borderId="25" xfId="0" applyNumberFormat="1" applyFont="1" applyFill="1" applyBorder="1" applyAlignment="1" applyProtection="1">
      <alignment vertical="center" shrinkToFit="1"/>
      <protection locked="0"/>
    </xf>
    <xf numFmtId="177" fontId="1" fillId="11" borderId="24" xfId="0" applyNumberFormat="1" applyFont="1" applyFill="1" applyBorder="1" applyAlignment="1" applyProtection="1">
      <alignment vertical="center" shrinkToFit="1"/>
      <protection locked="0"/>
    </xf>
    <xf numFmtId="177" fontId="57" fillId="10" borderId="11" xfId="0" applyNumberFormat="1" applyFont="1" applyFill="1" applyBorder="1" applyAlignment="1">
      <alignment horizontal="center" vertical="center" wrapText="1" shrinkToFit="1"/>
    </xf>
    <xf numFmtId="177" fontId="14" fillId="10" borderId="12" xfId="0" applyNumberFormat="1" applyFont="1" applyFill="1" applyBorder="1" applyAlignment="1">
      <alignment horizontal="center" vertical="center" wrapText="1" shrinkToFit="1"/>
    </xf>
    <xf numFmtId="177" fontId="14" fillId="10" borderId="10" xfId="0" applyNumberFormat="1" applyFont="1" applyFill="1" applyBorder="1" applyAlignment="1">
      <alignment horizontal="center" vertical="center" wrapText="1" shrinkToFit="1"/>
    </xf>
    <xf numFmtId="177" fontId="14" fillId="10" borderId="21" xfId="0" applyNumberFormat="1" applyFont="1" applyFill="1" applyBorder="1" applyAlignment="1">
      <alignment horizontal="center" vertical="center" wrapText="1" shrinkToFit="1"/>
    </xf>
    <xf numFmtId="177" fontId="14" fillId="10" borderId="22" xfId="0" applyNumberFormat="1" applyFont="1" applyFill="1" applyBorder="1" applyAlignment="1">
      <alignment horizontal="center" vertical="center" wrapText="1" shrinkToFit="1"/>
    </xf>
    <xf numFmtId="177" fontId="14" fillId="10" borderId="23" xfId="0" applyNumberFormat="1" applyFont="1" applyFill="1" applyBorder="1" applyAlignment="1">
      <alignment horizontal="center" vertical="center" wrapText="1" shrinkToFit="1"/>
    </xf>
    <xf numFmtId="177" fontId="1" fillId="11" borderId="21" xfId="0" applyNumberFormat="1" applyFont="1" applyFill="1" applyBorder="1" applyAlignment="1" applyProtection="1">
      <alignment vertical="center" shrinkToFit="1"/>
      <protection locked="0"/>
    </xf>
    <xf numFmtId="0" fontId="19" fillId="12" borderId="26" xfId="0" applyFont="1" applyFill="1" applyBorder="1" applyAlignment="1" applyProtection="1">
      <alignment horizontal="left" vertical="center" wrapText="1"/>
      <protection locked="0"/>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177" fontId="1" fillId="11" borderId="26" xfId="0" applyNumberFormat="1" applyFont="1" applyFill="1" applyBorder="1" applyAlignment="1" applyProtection="1">
      <alignment vertical="center" shrinkToFit="1"/>
      <protection locked="0"/>
    </xf>
    <xf numFmtId="55" fontId="6" fillId="0" borderId="15" xfId="0" applyNumberFormat="1" applyFont="1" applyBorder="1" applyAlignment="1">
      <alignment horizontal="center" vertical="center" shrinkToFit="1"/>
    </xf>
    <xf numFmtId="0" fontId="16" fillId="0" borderId="40" xfId="0" applyFont="1" applyBorder="1" applyAlignment="1">
      <alignment horizontal="center" vertical="top" textRotation="255" wrapText="1"/>
    </xf>
    <xf numFmtId="0" fontId="16" fillId="0" borderId="52" xfId="0" applyFont="1" applyBorder="1" applyAlignment="1">
      <alignment horizontal="center" vertical="top" textRotation="255" wrapText="1"/>
    </xf>
    <xf numFmtId="0" fontId="16" fillId="0" borderId="43" xfId="0" applyFont="1" applyBorder="1" applyAlignment="1">
      <alignment horizontal="center" vertical="top" textRotation="255" wrapText="1"/>
    </xf>
    <xf numFmtId="0" fontId="16" fillId="0" borderId="53" xfId="0" applyFont="1" applyBorder="1" applyAlignment="1">
      <alignment horizontal="center" vertical="top" textRotation="255" wrapText="1"/>
    </xf>
    <xf numFmtId="0" fontId="4" fillId="0" borderId="38" xfId="0" applyFont="1" applyBorder="1" applyAlignment="1">
      <alignment horizontal="center" vertical="center"/>
    </xf>
    <xf numFmtId="0" fontId="4" fillId="0" borderId="32" xfId="0" applyFont="1" applyBorder="1" applyAlignment="1">
      <alignment horizontal="center" vertical="center"/>
    </xf>
    <xf numFmtId="0" fontId="4" fillId="0" borderId="46" xfId="0" applyFont="1" applyBorder="1" applyAlignment="1">
      <alignment horizontal="center" vertical="center"/>
    </xf>
    <xf numFmtId="0" fontId="4" fillId="0" borderId="76"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51" xfId="0" applyFont="1" applyBorder="1" applyAlignment="1">
      <alignment horizontal="center" vertical="center"/>
    </xf>
    <xf numFmtId="0" fontId="16" fillId="0" borderId="0" xfId="0" applyFont="1" applyAlignment="1">
      <alignment horizontal="center" vertical="center"/>
    </xf>
    <xf numFmtId="0" fontId="4" fillId="0" borderId="20" xfId="0" applyFont="1" applyBorder="1" applyAlignment="1">
      <alignment horizontal="center" vertical="center"/>
    </xf>
    <xf numFmtId="0" fontId="4" fillId="0" borderId="6" xfId="0" applyFont="1" applyBorder="1" applyAlignment="1">
      <alignment horizontal="center" vertical="center"/>
    </xf>
    <xf numFmtId="0" fontId="16" fillId="0" borderId="72" xfId="0" applyFont="1" applyBorder="1" applyAlignment="1">
      <alignment horizontal="center" vertical="top" textRotation="255" wrapText="1"/>
    </xf>
    <xf numFmtId="0" fontId="16" fillId="0" borderId="54" xfId="0" applyFont="1" applyBorder="1" applyAlignment="1">
      <alignment horizontal="center" vertical="top" textRotation="255" wrapText="1"/>
    </xf>
    <xf numFmtId="0" fontId="16" fillId="0" borderId="112" xfId="0" applyFont="1" applyBorder="1" applyAlignment="1">
      <alignment horizontal="center" vertical="top" textRotation="255" wrapText="1"/>
    </xf>
    <xf numFmtId="0" fontId="16" fillId="0" borderId="111" xfId="0" applyFont="1" applyBorder="1" applyAlignment="1">
      <alignment horizontal="center" vertical="top" textRotation="255" wrapText="1"/>
    </xf>
    <xf numFmtId="0" fontId="18" fillId="12" borderId="15" xfId="0" applyFont="1" applyFill="1" applyBorder="1" applyAlignment="1" applyProtection="1">
      <alignment horizontal="left" vertical="top" wrapText="1"/>
      <protection locked="0"/>
    </xf>
    <xf numFmtId="0" fontId="18" fillId="12" borderId="7" xfId="0" applyFont="1" applyFill="1" applyBorder="1" applyAlignment="1" applyProtection="1">
      <alignment horizontal="left" vertical="top" wrapText="1"/>
      <protection locked="0"/>
    </xf>
    <xf numFmtId="0" fontId="18" fillId="12" borderId="2" xfId="0" applyFont="1" applyFill="1" applyBorder="1" applyAlignment="1" applyProtection="1">
      <alignment horizontal="left" vertical="top" wrapText="1"/>
      <protection locked="0"/>
    </xf>
    <xf numFmtId="0" fontId="4" fillId="0" borderId="70" xfId="0" applyFont="1" applyBorder="1" applyAlignment="1">
      <alignment horizontal="center" vertical="center"/>
    </xf>
    <xf numFmtId="0" fontId="4" fillId="0" borderId="110" xfId="0" applyFont="1" applyBorder="1" applyAlignment="1">
      <alignment horizontal="center" vertical="center"/>
    </xf>
    <xf numFmtId="0" fontId="4" fillId="0" borderId="48" xfId="0" applyFont="1" applyBorder="1" applyAlignment="1">
      <alignment horizontal="center" vertical="center"/>
    </xf>
    <xf numFmtId="0" fontId="4" fillId="0" borderId="54" xfId="0" applyFont="1" applyBorder="1" applyAlignment="1">
      <alignment horizontal="center" vertical="center"/>
    </xf>
    <xf numFmtId="0" fontId="23" fillId="2" borderId="0" xfId="0" applyFont="1" applyFill="1" applyAlignment="1">
      <alignment horizontal="left" vertical="center" shrinkToFit="1"/>
    </xf>
    <xf numFmtId="0" fontId="18" fillId="12" borderId="15" xfId="0" applyFont="1" applyFill="1" applyBorder="1" applyAlignment="1" applyProtection="1">
      <alignment horizontal="left" vertical="center" wrapText="1"/>
      <protection locked="0"/>
    </xf>
    <xf numFmtId="0" fontId="18" fillId="12" borderId="7" xfId="0" applyFont="1" applyFill="1" applyBorder="1" applyAlignment="1" applyProtection="1">
      <alignment horizontal="left" vertical="center" wrapText="1"/>
      <protection locked="0"/>
    </xf>
    <xf numFmtId="0" fontId="18" fillId="12" borderId="2" xfId="0" applyFont="1" applyFill="1" applyBorder="1" applyAlignment="1" applyProtection="1">
      <alignment horizontal="left" vertical="center" wrapText="1"/>
      <protection locked="0"/>
    </xf>
    <xf numFmtId="0" fontId="4" fillId="0" borderId="56" xfId="0" applyFont="1" applyBorder="1" applyAlignment="1">
      <alignment horizontal="center" vertical="center"/>
    </xf>
    <xf numFmtId="0" fontId="4" fillId="0" borderId="16" xfId="0" applyFont="1" applyBorder="1" applyAlignment="1">
      <alignment horizontal="center" vertical="center"/>
    </xf>
    <xf numFmtId="0" fontId="4" fillId="0" borderId="4" xfId="0" applyFont="1" applyBorder="1" applyAlignment="1">
      <alignment horizontal="center" vertical="center"/>
    </xf>
    <xf numFmtId="0" fontId="19" fillId="12" borderId="24" xfId="0" applyFont="1" applyFill="1" applyBorder="1" applyAlignment="1" applyProtection="1">
      <alignment horizontal="left" vertical="center" wrapText="1"/>
      <protection locked="0"/>
    </xf>
    <xf numFmtId="55" fontId="6" fillId="0" borderId="27" xfId="0" applyNumberFormat="1" applyFont="1" applyBorder="1" applyAlignment="1">
      <alignment horizontal="center" vertical="center" shrinkToFit="1"/>
    </xf>
    <xf numFmtId="55" fontId="6" fillId="0" borderId="0" xfId="0" applyNumberFormat="1" applyFont="1" applyAlignment="1">
      <alignment horizontal="center" vertical="center" shrinkToFit="1"/>
    </xf>
    <xf numFmtId="55" fontId="6" fillId="0" borderId="13" xfId="0" applyNumberFormat="1" applyFont="1" applyBorder="1" applyAlignment="1">
      <alignment horizontal="center" vertical="center" shrinkToFit="1"/>
    </xf>
    <xf numFmtId="55" fontId="6" fillId="0" borderId="8" xfId="0" applyNumberFormat="1" applyFont="1" applyBorder="1" applyAlignment="1">
      <alignment horizontal="center" vertical="center" shrinkToFit="1"/>
    </xf>
    <xf numFmtId="55" fontId="6" fillId="0" borderId="5" xfId="0" applyNumberFormat="1" applyFont="1" applyBorder="1" applyAlignment="1">
      <alignment horizontal="center" vertical="center" shrinkToFit="1"/>
    </xf>
    <xf numFmtId="0" fontId="4" fillId="0" borderId="31" xfId="0" applyFont="1" applyBorder="1" applyAlignment="1">
      <alignment horizontal="center" vertical="center"/>
    </xf>
    <xf numFmtId="0" fontId="4" fillId="0" borderId="50" xfId="0" applyFont="1" applyBorder="1" applyAlignment="1">
      <alignment horizontal="center" vertical="center"/>
    </xf>
    <xf numFmtId="0" fontId="18" fillId="12" borderId="31" xfId="0" applyFont="1" applyFill="1" applyBorder="1" applyAlignment="1" applyProtection="1">
      <alignment vertical="center" wrapText="1"/>
      <protection locked="0"/>
    </xf>
    <xf numFmtId="0" fontId="6" fillId="0" borderId="17" xfId="0" applyFont="1" applyBorder="1" applyAlignment="1">
      <alignment horizontal="center" vertical="center"/>
    </xf>
    <xf numFmtId="0" fontId="6" fillId="0" borderId="20" xfId="0" applyFont="1" applyBorder="1" applyAlignment="1">
      <alignment horizontal="left" vertical="center" wrapText="1"/>
    </xf>
    <xf numFmtId="0" fontId="6" fillId="0" borderId="14" xfId="0" applyFont="1" applyBorder="1" applyAlignment="1">
      <alignment horizontal="left" vertical="center" wrapText="1"/>
    </xf>
    <xf numFmtId="0" fontId="6" fillId="0" borderId="6" xfId="0" applyFont="1" applyBorder="1" applyAlignment="1">
      <alignment horizontal="left" vertical="center" wrapText="1"/>
    </xf>
    <xf numFmtId="0" fontId="6" fillId="0" borderId="15" xfId="0" applyFont="1" applyBorder="1" applyAlignment="1">
      <alignment horizontal="center" vertical="center" wrapText="1" shrinkToFit="1"/>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9"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4" xfId="0" applyFont="1" applyBorder="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2" xfId="0" applyFont="1" applyBorder="1" applyAlignment="1">
      <alignment horizontal="left" vertical="center" wrapText="1"/>
    </xf>
    <xf numFmtId="0" fontId="69" fillId="0" borderId="113" xfId="0" applyFont="1" applyBorder="1" applyProtection="1">
      <alignment vertical="center"/>
      <protection hidden="1"/>
    </xf>
    <xf numFmtId="0" fontId="6" fillId="0" borderId="44" xfId="0" applyFont="1" applyBorder="1" applyAlignment="1">
      <alignment horizontal="center" vertical="center"/>
    </xf>
    <xf numFmtId="0" fontId="6" fillId="0" borderId="15"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4" fillId="0" borderId="77" xfId="0" applyFont="1" applyBorder="1" applyAlignment="1">
      <alignment horizontal="center" vertical="center"/>
    </xf>
    <xf numFmtId="0" fontId="4" fillId="0" borderId="44" xfId="0" applyFont="1" applyBorder="1" applyAlignment="1">
      <alignment horizontal="center" vertical="center" textRotation="255"/>
    </xf>
    <xf numFmtId="0" fontId="4" fillId="0" borderId="24" xfId="0" applyFont="1" applyBorder="1" applyAlignment="1">
      <alignment horizontal="center" vertical="center"/>
    </xf>
    <xf numFmtId="0" fontId="27" fillId="0" borderId="44" xfId="0" applyFont="1" applyBorder="1" applyAlignment="1">
      <alignment horizontal="center" vertical="center"/>
    </xf>
    <xf numFmtId="0" fontId="18" fillId="12" borderId="24" xfId="0" applyFont="1" applyFill="1" applyBorder="1" applyAlignment="1" applyProtection="1">
      <alignment vertical="center" wrapText="1"/>
      <protection locked="0"/>
    </xf>
    <xf numFmtId="0" fontId="2" fillId="0" borderId="0" xfId="0" applyFont="1" applyAlignment="1">
      <alignment horizontal="center" vertical="center"/>
    </xf>
    <xf numFmtId="0" fontId="6" fillId="0" borderId="20"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6" xfId="0" applyFont="1" applyBorder="1" applyAlignment="1">
      <alignment horizontal="center" vertical="center" shrinkToFit="1"/>
    </xf>
    <xf numFmtId="0" fontId="7" fillId="0" borderId="44" xfId="0" applyFont="1" applyBorder="1" applyAlignment="1">
      <alignment horizontal="center" vertical="center" wrapText="1"/>
    </xf>
    <xf numFmtId="0" fontId="18" fillId="12" borderId="24" xfId="0" applyFont="1" applyFill="1" applyBorder="1" applyAlignment="1" applyProtection="1">
      <alignment horizontal="left" vertical="center" wrapText="1"/>
      <protection locked="0"/>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51" xfId="0" applyFont="1" applyBorder="1" applyAlignment="1">
      <alignment horizontal="center" vertical="center"/>
    </xf>
    <xf numFmtId="0" fontId="6" fillId="0" borderId="18" xfId="0" applyFont="1" applyBorder="1" applyAlignment="1">
      <alignment vertical="center" shrinkToFit="1"/>
    </xf>
    <xf numFmtId="0" fontId="6" fillId="0" borderId="19" xfId="0" applyFont="1" applyBorder="1" applyAlignment="1">
      <alignment vertical="center" shrinkToFit="1"/>
    </xf>
    <xf numFmtId="0" fontId="6" fillId="0" borderId="9" xfId="0" applyFont="1" applyBorder="1" applyAlignment="1">
      <alignment vertical="center" shrinkToFit="1"/>
    </xf>
    <xf numFmtId="0" fontId="4" fillId="0" borderId="81" xfId="0" applyFont="1" applyBorder="1" applyAlignment="1">
      <alignment horizontal="center" vertical="center"/>
    </xf>
    <xf numFmtId="0" fontId="6" fillId="0" borderId="13" xfId="0" applyFont="1" applyBorder="1" applyAlignment="1">
      <alignment horizontal="left" vertical="center"/>
    </xf>
    <xf numFmtId="0" fontId="6" fillId="0" borderId="8" xfId="0" applyFont="1" applyBorder="1" applyAlignment="1">
      <alignment horizontal="left" vertical="center"/>
    </xf>
    <xf numFmtId="0" fontId="6" fillId="0" borderId="5" xfId="0" applyFont="1" applyBorder="1" applyAlignment="1">
      <alignment horizontal="left" vertical="center"/>
    </xf>
    <xf numFmtId="55" fontId="6" fillId="0" borderId="38" xfId="0" applyNumberFormat="1" applyFont="1" applyBorder="1" applyAlignment="1">
      <alignment horizontal="center" vertical="center" shrinkToFit="1"/>
    </xf>
    <xf numFmtId="0" fontId="4" fillId="0" borderId="25" xfId="0" applyFont="1" applyBorder="1" applyAlignment="1">
      <alignment horizontal="left" vertical="center"/>
    </xf>
    <xf numFmtId="0" fontId="4" fillId="0" borderId="18" xfId="0" applyFont="1" applyBorder="1" applyAlignment="1">
      <alignment horizontal="left" vertical="center"/>
    </xf>
    <xf numFmtId="0" fontId="4" fillId="0" borderId="26" xfId="0" applyFont="1" applyBorder="1" applyAlignment="1">
      <alignment horizontal="left" vertical="center"/>
    </xf>
    <xf numFmtId="0" fontId="4" fillId="0" borderId="20" xfId="0" applyFont="1" applyBorder="1" applyAlignment="1">
      <alignment horizontal="left" vertical="center"/>
    </xf>
    <xf numFmtId="0" fontId="6" fillId="0" borderId="11" xfId="0" applyFont="1" applyBorder="1" applyAlignment="1">
      <alignment horizontal="center" vertical="center" textRotation="255"/>
    </xf>
    <xf numFmtId="0" fontId="6" fillId="0" borderId="27" xfId="0" applyFont="1" applyBorder="1" applyAlignment="1">
      <alignment horizontal="center" vertical="center" textRotation="255"/>
    </xf>
    <xf numFmtId="0" fontId="6" fillId="0" borderId="13" xfId="0" applyFont="1" applyBorder="1" applyAlignment="1">
      <alignment horizontal="center" vertical="center" textRotation="255"/>
    </xf>
    <xf numFmtId="177" fontId="1" fillId="19" borderId="108" xfId="0" applyNumberFormat="1" applyFont="1" applyFill="1" applyBorder="1" applyAlignment="1">
      <alignment vertical="center" shrinkToFit="1"/>
    </xf>
    <xf numFmtId="0" fontId="6" fillId="0" borderId="27" xfId="0" applyFont="1" applyBorder="1" applyAlignment="1">
      <alignment horizontal="left" vertical="center" wrapText="1"/>
    </xf>
    <xf numFmtId="0" fontId="7" fillId="0" borderId="11"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10"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0" xfId="0" applyFont="1" applyAlignment="1">
      <alignment horizontal="left" vertical="center" shrinkToFit="1"/>
    </xf>
    <xf numFmtId="0" fontId="7" fillId="0" borderId="28"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 xfId="0" applyFont="1" applyBorder="1" applyAlignment="1">
      <alignment horizontal="left" vertical="center" shrinkToFit="1"/>
    </xf>
    <xf numFmtId="177" fontId="1" fillId="3" borderId="15" xfId="0" applyNumberFormat="1" applyFont="1" applyFill="1" applyBorder="1" applyAlignment="1" applyProtection="1">
      <alignment vertical="center" shrinkToFit="1"/>
      <protection hidden="1"/>
    </xf>
    <xf numFmtId="177" fontId="1" fillId="3" borderId="7" xfId="0" applyNumberFormat="1" applyFont="1" applyFill="1" applyBorder="1" applyAlignment="1" applyProtection="1">
      <alignment vertical="center" shrinkToFit="1"/>
      <protection hidden="1"/>
    </xf>
    <xf numFmtId="0" fontId="6" fillId="0" borderId="28" xfId="0" applyFont="1" applyBorder="1" applyAlignment="1">
      <alignment horizontal="center" vertical="center" textRotation="255"/>
    </xf>
    <xf numFmtId="0" fontId="6" fillId="0" borderId="5" xfId="0" applyFont="1" applyBorder="1" applyAlignment="1">
      <alignment horizontal="center" vertical="center" textRotation="255"/>
    </xf>
    <xf numFmtId="0" fontId="17" fillId="2" borderId="0" xfId="0" applyFont="1" applyFill="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28" xfId="0" applyFont="1" applyBorder="1" applyAlignment="1">
      <alignment horizontal="left" vertical="center"/>
    </xf>
    <xf numFmtId="0" fontId="21" fillId="11" borderId="15" xfId="0" applyFont="1" applyFill="1" applyBorder="1" applyAlignment="1" applyProtection="1">
      <alignment horizontal="left" vertical="center" indent="1"/>
      <protection locked="0"/>
    </xf>
    <xf numFmtId="0" fontId="21" fillId="11" borderId="7" xfId="0" applyFont="1" applyFill="1" applyBorder="1" applyAlignment="1" applyProtection="1">
      <alignment horizontal="left" vertical="center" indent="1"/>
      <protection locked="0"/>
    </xf>
    <xf numFmtId="0" fontId="21" fillId="11" borderId="2" xfId="0" applyFont="1" applyFill="1" applyBorder="1" applyAlignment="1" applyProtection="1">
      <alignment horizontal="left" vertical="center" indent="1"/>
      <protection locked="0"/>
    </xf>
    <xf numFmtId="0" fontId="6" fillId="0" borderId="15" xfId="0" applyFont="1" applyBorder="1" applyAlignment="1" applyProtection="1">
      <alignment horizontal="left" vertical="center" indent="1" shrinkToFit="1"/>
      <protection hidden="1"/>
    </xf>
    <xf numFmtId="0" fontId="6" fillId="0" borderId="7" xfId="0" applyFont="1" applyBorder="1" applyAlignment="1" applyProtection="1">
      <alignment horizontal="left" vertical="center" indent="1" shrinkToFit="1"/>
      <protection hidden="1"/>
    </xf>
    <xf numFmtId="0" fontId="6" fillId="0" borderId="2" xfId="0" applyFont="1" applyBorder="1" applyAlignment="1" applyProtection="1">
      <alignment horizontal="left" vertical="center" indent="1" shrinkToFit="1"/>
      <protection hidden="1"/>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6" fillId="12" borderId="7" xfId="0" applyFont="1" applyFill="1" applyBorder="1" applyAlignment="1" applyProtection="1">
      <alignment vertical="center" wrapText="1"/>
      <protection locked="0"/>
    </xf>
    <xf numFmtId="0" fontId="6" fillId="12" borderId="2" xfId="0" applyFont="1" applyFill="1" applyBorder="1" applyAlignment="1" applyProtection="1">
      <alignment vertical="center" wrapText="1"/>
      <protection locked="0"/>
    </xf>
    <xf numFmtId="177" fontId="1" fillId="11" borderId="15" xfId="0" applyNumberFormat="1" applyFont="1" applyFill="1" applyBorder="1" applyProtection="1">
      <alignment vertical="center"/>
      <protection locked="0"/>
    </xf>
    <xf numFmtId="177" fontId="1" fillId="11" borderId="7" xfId="0" applyNumberFormat="1" applyFont="1" applyFill="1" applyBorder="1" applyProtection="1">
      <alignment vertical="center"/>
      <protection locked="0"/>
    </xf>
    <xf numFmtId="177" fontId="14" fillId="10" borderId="11" xfId="0" applyNumberFormat="1" applyFont="1" applyFill="1" applyBorder="1" applyAlignment="1">
      <alignment horizontal="center" vertical="center" wrapText="1" shrinkToFit="1"/>
    </xf>
    <xf numFmtId="0" fontId="14" fillId="9" borderId="27" xfId="0" applyFont="1" applyFill="1" applyBorder="1" applyAlignment="1">
      <alignment horizontal="right" vertical="center"/>
    </xf>
    <xf numFmtId="0" fontId="14" fillId="9" borderId="0" xfId="0" applyFont="1" applyFill="1" applyAlignment="1">
      <alignment horizontal="right" vertical="center"/>
    </xf>
    <xf numFmtId="0" fontId="14" fillId="9" borderId="28" xfId="0" applyFont="1" applyFill="1" applyBorder="1" applyAlignment="1">
      <alignment horizontal="right" vertical="center"/>
    </xf>
    <xf numFmtId="0" fontId="6" fillId="0" borderId="15" xfId="0" applyFont="1" applyBorder="1" applyAlignment="1">
      <alignment horizontal="center" vertical="center" shrinkToFit="1"/>
    </xf>
    <xf numFmtId="0" fontId="29" fillId="5" borderId="11" xfId="0" applyFont="1" applyFill="1" applyBorder="1" applyAlignment="1">
      <alignment horizontal="left" vertical="center"/>
    </xf>
    <xf numFmtId="0" fontId="29" fillId="5" borderId="7" xfId="0" applyFont="1" applyFill="1" applyBorder="1" applyAlignment="1">
      <alignment horizontal="left" vertical="center"/>
    </xf>
    <xf numFmtId="177" fontId="1" fillId="3" borderId="27" xfId="0" applyNumberFormat="1" applyFont="1" applyFill="1" applyBorder="1" applyAlignment="1" applyProtection="1">
      <alignment vertical="center" shrinkToFit="1"/>
      <protection hidden="1"/>
    </xf>
    <xf numFmtId="177" fontId="1" fillId="3" borderId="0" xfId="0" applyNumberFormat="1" applyFont="1" applyFill="1" applyAlignment="1" applyProtection="1">
      <alignment vertical="center" shrinkToFit="1"/>
      <protection hidden="1"/>
    </xf>
    <xf numFmtId="0" fontId="6" fillId="0" borderId="20" xfId="0" applyFont="1" applyBorder="1" applyAlignment="1">
      <alignment horizontal="center" vertical="center"/>
    </xf>
    <xf numFmtId="0" fontId="6" fillId="0" borderId="14" xfId="0" applyFont="1" applyBorder="1" applyAlignment="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23" fillId="16" borderId="0" xfId="0" applyFont="1" applyFill="1" applyAlignment="1">
      <alignment horizontal="left" vertical="center" wrapText="1"/>
    </xf>
    <xf numFmtId="0" fontId="6" fillId="0" borderId="6" xfId="0" applyFont="1" applyBorder="1" applyAlignment="1">
      <alignment horizontal="center" vertical="center"/>
    </xf>
    <xf numFmtId="0" fontId="39" fillId="0" borderId="0" xfId="0" applyFont="1" applyAlignment="1" applyProtection="1">
      <alignment horizontal="center" vertical="center" shrinkToFit="1"/>
      <protection hidden="1"/>
    </xf>
    <xf numFmtId="177" fontId="1" fillId="11" borderId="43" xfId="0" applyNumberFormat="1" applyFont="1" applyFill="1" applyBorder="1" applyAlignment="1" applyProtection="1">
      <alignment vertical="center" shrinkToFit="1"/>
      <protection locked="0"/>
    </xf>
    <xf numFmtId="177" fontId="32" fillId="6" borderId="108" xfId="0" applyNumberFormat="1" applyFont="1" applyFill="1" applyBorder="1" applyAlignment="1">
      <alignment vertical="center" shrinkToFit="1"/>
    </xf>
    <xf numFmtId="177" fontId="32" fillId="6" borderId="109" xfId="0" applyNumberFormat="1" applyFont="1" applyFill="1" applyBorder="1" applyAlignment="1">
      <alignment vertical="center" shrinkToFit="1"/>
    </xf>
    <xf numFmtId="177" fontId="1" fillId="18" borderId="15" xfId="0" applyNumberFormat="1" applyFont="1" applyFill="1" applyBorder="1" applyAlignment="1" applyProtection="1">
      <alignment vertical="center" shrinkToFit="1"/>
      <protection locked="0"/>
    </xf>
    <xf numFmtId="177" fontId="1" fillId="18" borderId="7" xfId="0" applyNumberFormat="1" applyFont="1" applyFill="1" applyBorder="1" applyAlignment="1" applyProtection="1">
      <alignment vertical="center" shrinkToFit="1"/>
      <protection locked="0"/>
    </xf>
    <xf numFmtId="0" fontId="6" fillId="0" borderId="11" xfId="0" applyFont="1" applyBorder="1" applyAlignment="1">
      <alignment horizontal="left" vertical="center" wrapText="1"/>
    </xf>
    <xf numFmtId="177" fontId="1" fillId="11" borderId="62" xfId="0" applyNumberFormat="1" applyFont="1" applyFill="1" applyBorder="1" applyAlignment="1" applyProtection="1">
      <alignment vertical="center" shrinkToFit="1"/>
      <protection locked="0"/>
    </xf>
    <xf numFmtId="177" fontId="1" fillId="19" borderId="41" xfId="0" applyNumberFormat="1" applyFont="1" applyFill="1" applyBorder="1" applyAlignment="1">
      <alignment vertical="center" shrinkToFit="1"/>
    </xf>
    <xf numFmtId="177" fontId="1" fillId="19" borderId="42" xfId="0" applyNumberFormat="1" applyFont="1" applyFill="1" applyBorder="1" applyAlignment="1">
      <alignment vertical="center" shrinkToFit="1"/>
    </xf>
    <xf numFmtId="0" fontId="6" fillId="0" borderId="20" xfId="0" applyFont="1" applyBorder="1" applyAlignment="1">
      <alignment vertical="center" wrapText="1"/>
    </xf>
    <xf numFmtId="0" fontId="6" fillId="0" borderId="14" xfId="0" applyFont="1" applyBorder="1" applyAlignment="1">
      <alignment vertical="center" wrapText="1"/>
    </xf>
    <xf numFmtId="0" fontId="6" fillId="0" borderId="6" xfId="0" applyFont="1" applyBorder="1" applyAlignment="1">
      <alignment vertical="center" wrapText="1"/>
    </xf>
    <xf numFmtId="177" fontId="32" fillId="6" borderId="79" xfId="0" applyNumberFormat="1" applyFont="1" applyFill="1" applyBorder="1" applyAlignment="1">
      <alignment horizontal="center" vertical="center" shrinkToFit="1"/>
    </xf>
    <xf numFmtId="177" fontId="32" fillId="6" borderId="80" xfId="0" applyNumberFormat="1" applyFont="1" applyFill="1" applyBorder="1" applyAlignment="1">
      <alignment horizontal="center" vertical="center" shrinkToFit="1"/>
    </xf>
    <xf numFmtId="0" fontId="14" fillId="10" borderId="41" xfId="0" applyFont="1" applyFill="1" applyBorder="1" applyAlignment="1">
      <alignment horizontal="center" vertical="center"/>
    </xf>
    <xf numFmtId="0" fontId="14" fillId="10" borderId="42" xfId="0" applyFont="1" applyFill="1" applyBorder="1" applyAlignment="1">
      <alignment horizontal="center" vertical="center"/>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4" xfId="0" applyFont="1" applyBorder="1" applyAlignment="1">
      <alignment vertical="center" wrapText="1"/>
    </xf>
    <xf numFmtId="0" fontId="6" fillId="0" borderId="20" xfId="0" applyFont="1" applyBorder="1">
      <alignment vertical="center"/>
    </xf>
    <xf numFmtId="0" fontId="6" fillId="0" borderId="14" xfId="0" applyFont="1" applyBorder="1">
      <alignment vertical="center"/>
    </xf>
    <xf numFmtId="0" fontId="6" fillId="0" borderId="6" xfId="0" applyFont="1" applyBorder="1">
      <alignment vertical="center"/>
    </xf>
    <xf numFmtId="0" fontId="14" fillId="0" borderId="17" xfId="0" applyFont="1" applyBorder="1" applyAlignment="1">
      <alignment horizontal="center" vertical="center"/>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14" xfId="0" applyFont="1" applyBorder="1" applyAlignment="1">
      <alignment horizontal="center" vertical="center"/>
    </xf>
    <xf numFmtId="0" fontId="14" fillId="0" borderId="6" xfId="0" applyFont="1" applyBorder="1" applyAlignment="1">
      <alignment horizontal="center"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9" xfId="0" applyFont="1" applyBorder="1" applyAlignment="1">
      <alignment horizontal="left" vertical="center"/>
    </xf>
    <xf numFmtId="0" fontId="4" fillId="0" borderId="40" xfId="0" applyFont="1" applyBorder="1" applyAlignment="1">
      <alignment horizontal="center" vertical="center"/>
    </xf>
    <xf numFmtId="0" fontId="4" fillId="0" borderId="52" xfId="0" applyFont="1" applyBorder="1" applyAlignment="1">
      <alignment horizontal="center" vertical="center"/>
    </xf>
    <xf numFmtId="0" fontId="12" fillId="0" borderId="0" xfId="0" applyFont="1" applyAlignment="1">
      <alignment horizontal="left" vertical="center"/>
    </xf>
    <xf numFmtId="0" fontId="18" fillId="12" borderId="15" xfId="0" applyFont="1" applyFill="1" applyBorder="1" applyAlignment="1" applyProtection="1">
      <alignment vertical="top" wrapText="1"/>
      <protection locked="0"/>
    </xf>
    <xf numFmtId="0" fontId="18" fillId="12" borderId="7" xfId="0" applyFont="1" applyFill="1" applyBorder="1" applyAlignment="1" applyProtection="1">
      <alignment vertical="top" wrapText="1"/>
      <protection locked="0"/>
    </xf>
    <xf numFmtId="0" fontId="18" fillId="12" borderId="2" xfId="0" applyFont="1" applyFill="1" applyBorder="1" applyAlignment="1" applyProtection="1">
      <alignment vertical="top" wrapText="1"/>
      <protection locked="0"/>
    </xf>
    <xf numFmtId="0" fontId="7" fillId="0" borderId="40" xfId="0" applyFont="1" applyBorder="1" applyAlignment="1">
      <alignment horizontal="center" vertical="center" wrapText="1"/>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43"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4" fillId="0" borderId="112" xfId="0" applyFont="1" applyBorder="1" applyAlignment="1">
      <alignment horizontal="center" vertical="center"/>
    </xf>
    <xf numFmtId="0" fontId="4" fillId="0" borderId="111" xfId="0" applyFont="1" applyBorder="1" applyAlignment="1">
      <alignment horizontal="center" vertical="center"/>
    </xf>
    <xf numFmtId="0" fontId="6" fillId="0" borderId="26" xfId="0" applyFont="1" applyBorder="1" applyAlignment="1">
      <alignment horizontal="center" vertical="center" shrinkToFit="1"/>
    </xf>
    <xf numFmtId="0" fontId="6" fillId="0" borderId="24" xfId="0" applyFont="1" applyBorder="1" applyAlignment="1">
      <alignment horizontal="center" vertical="center" shrinkToFi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4" xfId="0" applyFont="1" applyBorder="1" applyAlignment="1">
      <alignment horizontal="left" vertical="center" wrapText="1"/>
    </xf>
    <xf numFmtId="0" fontId="6" fillId="0" borderId="26" xfId="0" applyFont="1" applyBorder="1" applyAlignment="1">
      <alignment horizontal="center" vertical="center" wrapText="1"/>
    </xf>
    <xf numFmtId="0" fontId="6" fillId="0" borderId="26" xfId="0" applyFont="1" applyBorder="1" applyAlignment="1">
      <alignment horizontal="center" vertical="center"/>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9" xfId="0" applyFont="1" applyBorder="1" applyAlignment="1">
      <alignment horizontal="left" vertical="center" wrapText="1"/>
    </xf>
    <xf numFmtId="0" fontId="6" fillId="4" borderId="20" xfId="0" applyFont="1" applyFill="1" applyBorder="1" applyAlignment="1">
      <alignment horizontal="left" vertical="center" wrapText="1"/>
    </xf>
    <xf numFmtId="0" fontId="6" fillId="4" borderId="14" xfId="0" applyFont="1" applyFill="1" applyBorder="1" applyAlignment="1">
      <alignment horizontal="left" vertical="center" wrapText="1"/>
    </xf>
    <xf numFmtId="0" fontId="6" fillId="4" borderId="6" xfId="0" applyFont="1" applyFill="1" applyBorder="1" applyAlignment="1">
      <alignment horizontal="left" vertical="center" wrapText="1"/>
    </xf>
    <xf numFmtId="0" fontId="14" fillId="0" borderId="15" xfId="0" applyFont="1" applyBorder="1" applyAlignment="1">
      <alignment horizontal="left" vertical="center" wrapText="1"/>
    </xf>
    <xf numFmtId="0" fontId="14" fillId="0" borderId="7" xfId="0" applyFont="1" applyBorder="1" applyAlignment="1">
      <alignment horizontal="left" vertical="center" wrapText="1"/>
    </xf>
    <xf numFmtId="0" fontId="14" fillId="0" borderId="2" xfId="0" applyFont="1" applyBorder="1" applyAlignment="1">
      <alignment horizontal="left" vertical="center" wrapText="1"/>
    </xf>
    <xf numFmtId="0" fontId="69" fillId="0" borderId="114" xfId="0" applyFont="1" applyBorder="1" applyProtection="1">
      <alignment vertical="center"/>
      <protection hidden="1"/>
    </xf>
    <xf numFmtId="0" fontId="69" fillId="0" borderId="115" xfId="0" applyFont="1" applyBorder="1" applyProtection="1">
      <alignment vertical="center"/>
      <protection hidden="1"/>
    </xf>
    <xf numFmtId="0" fontId="6" fillId="0" borderId="24" xfId="0" applyFont="1" applyBorder="1" applyAlignment="1">
      <alignment horizontal="center" vertical="center"/>
    </xf>
    <xf numFmtId="0" fontId="6" fillId="0" borderId="25" xfId="0" applyFont="1" applyBorder="1" applyAlignment="1">
      <alignment horizontal="center" vertical="center" shrinkToFit="1"/>
    </xf>
    <xf numFmtId="0" fontId="69" fillId="0" borderId="0" xfId="0" applyFont="1" applyProtection="1">
      <alignment vertical="center"/>
      <protection hidden="1"/>
    </xf>
    <xf numFmtId="0" fontId="56" fillId="0" borderId="0" xfId="0" applyFont="1" applyAlignment="1">
      <alignment horizontal="center" vertical="center" shrinkToFit="1"/>
    </xf>
    <xf numFmtId="0" fontId="29" fillId="5" borderId="15" xfId="0" applyFont="1" applyFill="1" applyBorder="1" applyAlignment="1">
      <alignment horizontal="left" vertical="center"/>
    </xf>
    <xf numFmtId="177" fontId="1" fillId="3" borderId="12" xfId="0" applyNumberFormat="1" applyFont="1" applyFill="1" applyBorder="1" applyAlignment="1" applyProtection="1">
      <alignment vertical="center" shrinkToFit="1"/>
      <protection hidden="1"/>
    </xf>
    <xf numFmtId="177" fontId="1" fillId="11" borderId="63" xfId="0" applyNumberFormat="1" applyFont="1" applyFill="1" applyBorder="1" applyAlignment="1" applyProtection="1">
      <alignment vertical="center" shrinkToFit="1"/>
      <protection locked="0"/>
    </xf>
    <xf numFmtId="177" fontId="1" fillId="11" borderId="64" xfId="0" applyNumberFormat="1" applyFont="1" applyFill="1" applyBorder="1" applyAlignment="1" applyProtection="1">
      <alignment vertical="center" shrinkToFit="1"/>
      <protection locked="0"/>
    </xf>
    <xf numFmtId="0" fontId="29" fillId="5" borderId="12" xfId="0" applyFont="1" applyFill="1" applyBorder="1" applyAlignment="1">
      <alignment horizontal="left" vertical="center"/>
    </xf>
    <xf numFmtId="0" fontId="29" fillId="5" borderId="10" xfId="0" applyFont="1" applyFill="1" applyBorder="1" applyAlignment="1">
      <alignment horizontal="left" vertical="center"/>
    </xf>
    <xf numFmtId="0" fontId="29" fillId="5" borderId="27" xfId="0" applyFont="1" applyFill="1" applyBorder="1" applyAlignment="1">
      <alignment horizontal="left" vertical="center"/>
    </xf>
    <xf numFmtId="0" fontId="29" fillId="5" borderId="0" xfId="0" applyFont="1" applyFill="1" applyAlignment="1">
      <alignment horizontal="left" vertical="center"/>
    </xf>
    <xf numFmtId="0" fontId="29" fillId="5" borderId="28" xfId="0" applyFont="1" applyFill="1" applyBorder="1" applyAlignment="1">
      <alignment horizontal="left" vertical="center"/>
    </xf>
    <xf numFmtId="0" fontId="29" fillId="5" borderId="13" xfId="0" applyFont="1" applyFill="1" applyBorder="1" applyAlignment="1">
      <alignment horizontal="left" vertical="center"/>
    </xf>
    <xf numFmtId="0" fontId="29" fillId="5" borderId="8" xfId="0" applyFont="1" applyFill="1" applyBorder="1" applyAlignment="1">
      <alignment horizontal="left" vertical="center"/>
    </xf>
    <xf numFmtId="0" fontId="29" fillId="5" borderId="5" xfId="0" applyFont="1" applyFill="1" applyBorder="1" applyAlignment="1">
      <alignment horizontal="left" vertical="center"/>
    </xf>
    <xf numFmtId="177" fontId="32" fillId="6" borderId="41" xfId="0" applyNumberFormat="1" applyFont="1" applyFill="1" applyBorder="1" applyAlignment="1">
      <alignment vertical="center" shrinkToFit="1"/>
    </xf>
    <xf numFmtId="177" fontId="32" fillId="6" borderId="42" xfId="0" applyNumberFormat="1" applyFont="1" applyFill="1" applyBorder="1" applyAlignment="1">
      <alignment vertical="center" shrinkToFit="1"/>
    </xf>
    <xf numFmtId="177" fontId="32" fillId="6" borderId="60" xfId="0" applyNumberFormat="1" applyFont="1" applyFill="1" applyBorder="1" applyAlignment="1">
      <alignment vertical="center" shrinkToFit="1"/>
    </xf>
    <xf numFmtId="177" fontId="32" fillId="6" borderId="61" xfId="0" applyNumberFormat="1" applyFont="1" applyFill="1" applyBorder="1" applyAlignment="1">
      <alignment vertical="center" shrinkToFit="1"/>
    </xf>
    <xf numFmtId="0" fontId="17" fillId="5" borderId="0" xfId="0" applyFont="1" applyFill="1" applyAlignment="1" applyProtection="1">
      <alignment horizontal="center" vertical="center"/>
      <protection locked="0"/>
    </xf>
    <xf numFmtId="177" fontId="1" fillId="17" borderId="11" xfId="0" applyNumberFormat="1" applyFont="1" applyFill="1" applyBorder="1" applyAlignment="1" applyProtection="1">
      <alignment vertical="center" shrinkToFit="1"/>
      <protection hidden="1"/>
    </xf>
    <xf numFmtId="177" fontId="1" fillId="17" borderId="12" xfId="0" applyNumberFormat="1" applyFont="1" applyFill="1" applyBorder="1" applyAlignment="1" applyProtection="1">
      <alignment vertical="center" shrinkToFit="1"/>
      <protection hidden="1"/>
    </xf>
    <xf numFmtId="0" fontId="6"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0" xfId="0" applyFont="1" applyBorder="1" applyAlignment="1">
      <alignment vertical="center" wrapText="1" shrinkToFit="1"/>
    </xf>
    <xf numFmtId="0" fontId="7" fillId="0" borderId="14" xfId="0" applyFont="1" applyBorder="1" applyAlignment="1">
      <alignment vertical="center" shrinkToFit="1"/>
    </xf>
    <xf numFmtId="0" fontId="7" fillId="0" borderId="6" xfId="0" applyFont="1" applyBorder="1" applyAlignment="1">
      <alignment vertical="center" shrinkToFit="1"/>
    </xf>
    <xf numFmtId="55" fontId="6" fillId="0" borderId="11" xfId="0" applyNumberFormat="1" applyFont="1" applyBorder="1" applyAlignment="1">
      <alignment horizontal="center" vertical="center" shrinkToFit="1"/>
    </xf>
    <xf numFmtId="55" fontId="6" fillId="0" borderId="12" xfId="0" applyNumberFormat="1" applyFont="1" applyBorder="1" applyAlignment="1">
      <alignment horizontal="center" vertical="center" shrinkToFit="1"/>
    </xf>
    <xf numFmtId="0" fontId="60" fillId="5" borderId="0" xfId="0" applyFont="1" applyFill="1" applyAlignment="1" applyProtection="1">
      <alignment horizontal="center" vertical="center"/>
      <protection locked="0"/>
    </xf>
    <xf numFmtId="0" fontId="7" fillId="0" borderId="37" xfId="0" applyFont="1" applyBorder="1" applyAlignment="1">
      <alignment horizontal="center" vertical="center" textRotation="255"/>
    </xf>
    <xf numFmtId="0" fontId="7" fillId="0" borderId="31" xfId="0" applyFont="1" applyBorder="1" applyAlignment="1">
      <alignment horizontal="center" vertical="center" textRotation="255"/>
    </xf>
    <xf numFmtId="0" fontId="23" fillId="2" borderId="0" xfId="0" applyFont="1" applyFill="1" applyAlignment="1">
      <alignment vertical="center" wrapText="1"/>
    </xf>
    <xf numFmtId="177" fontId="1" fillId="18" borderId="38" xfId="0" applyNumberFormat="1" applyFont="1" applyFill="1" applyBorder="1" applyAlignment="1" applyProtection="1">
      <alignment vertical="center" shrinkToFit="1"/>
      <protection locked="0"/>
    </xf>
    <xf numFmtId="177" fontId="1" fillId="11" borderId="40" xfId="0" applyNumberFormat="1" applyFont="1" applyFill="1" applyBorder="1" applyAlignment="1" applyProtection="1">
      <alignment vertical="center" shrinkToFit="1"/>
      <protection locked="0"/>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177" fontId="0" fillId="11" borderId="18" xfId="0" applyNumberFormat="1" applyFill="1" applyBorder="1" applyAlignment="1" applyProtection="1">
      <alignment vertical="center" shrinkToFit="1"/>
      <protection locked="0"/>
    </xf>
    <xf numFmtId="177" fontId="0" fillId="11" borderId="19" xfId="0" applyNumberFormat="1" applyFill="1" applyBorder="1" applyAlignment="1" applyProtection="1">
      <alignment vertical="center" shrinkToFit="1"/>
      <protection locked="0"/>
    </xf>
    <xf numFmtId="177" fontId="1" fillId="11" borderId="5" xfId="0" applyNumberFormat="1" applyFont="1" applyFill="1" applyBorder="1" applyAlignment="1" applyProtection="1">
      <alignment vertical="center" shrinkToFit="1"/>
      <protection locked="0"/>
    </xf>
    <xf numFmtId="177" fontId="1" fillId="11" borderId="6" xfId="0" applyNumberFormat="1" applyFont="1" applyFill="1" applyBorder="1" applyAlignment="1" applyProtection="1">
      <alignment vertical="center" shrinkToFit="1"/>
      <protection locked="0"/>
    </xf>
    <xf numFmtId="177" fontId="1" fillId="3" borderId="11" xfId="0" applyNumberFormat="1" applyFont="1" applyFill="1" applyBorder="1" applyAlignment="1" applyProtection="1">
      <alignment vertical="center" shrinkToFit="1"/>
      <protection hidden="1"/>
    </xf>
    <xf numFmtId="177" fontId="32" fillId="6" borderId="78" xfId="0" applyNumberFormat="1" applyFont="1" applyFill="1" applyBorder="1" applyAlignment="1">
      <alignment vertical="center" shrinkToFit="1"/>
    </xf>
    <xf numFmtId="177" fontId="32" fillId="6" borderId="67" xfId="0" applyNumberFormat="1" applyFont="1" applyFill="1" applyBorder="1" applyAlignment="1">
      <alignment vertical="center" shrinkToFit="1"/>
    </xf>
    <xf numFmtId="0" fontId="52" fillId="0" borderId="0" xfId="0" applyFont="1" applyAlignment="1">
      <alignment vertical="center" wrapText="1"/>
    </xf>
    <xf numFmtId="0" fontId="6" fillId="0" borderId="15" xfId="0" applyFont="1" applyBorder="1" applyAlignment="1">
      <alignment horizontal="center" vertical="center" wrapText="1"/>
    </xf>
    <xf numFmtId="0" fontId="7" fillId="0" borderId="33" xfId="0" applyFont="1" applyBorder="1" applyAlignment="1">
      <alignment horizontal="center" vertical="center" textRotation="255" shrinkToFit="1"/>
    </xf>
    <xf numFmtId="0" fontId="7" fillId="0" borderId="37" xfId="0" applyFont="1" applyBorder="1" applyAlignment="1">
      <alignment horizontal="center" vertical="center" textRotation="255" shrinkToFit="1"/>
    </xf>
    <xf numFmtId="0" fontId="7" fillId="0" borderId="31" xfId="0" applyFont="1" applyBorder="1" applyAlignment="1">
      <alignment horizontal="center" vertical="center" textRotation="255" shrinkToFit="1"/>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Alignment="1">
      <alignment horizontal="center" vertical="center" wrapText="1"/>
    </xf>
    <xf numFmtId="0" fontId="6" fillId="0" borderId="2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3" xfId="0" applyFont="1" applyBorder="1" applyAlignment="1">
      <alignment horizontal="center" vertical="center" textRotation="255"/>
    </xf>
    <xf numFmtId="0" fontId="6" fillId="0" borderId="37" xfId="0" applyFont="1" applyBorder="1" applyAlignment="1">
      <alignment horizontal="center" vertical="center" textRotation="255"/>
    </xf>
    <xf numFmtId="0" fontId="6" fillId="0" borderId="31" xfId="0" applyFont="1" applyBorder="1" applyAlignment="1">
      <alignment horizontal="center" vertical="center" textRotation="255"/>
    </xf>
    <xf numFmtId="0" fontId="27" fillId="0" borderId="7" xfId="0" applyFont="1" applyBorder="1" applyAlignment="1">
      <alignment horizontal="center" vertical="center"/>
    </xf>
    <xf numFmtId="0" fontId="27" fillId="0" borderId="2" xfId="0" applyFont="1" applyBorder="1" applyAlignment="1">
      <alignment horizontal="center" vertical="center"/>
    </xf>
    <xf numFmtId="177" fontId="1" fillId="11" borderId="9" xfId="0" applyNumberFormat="1" applyFont="1" applyFill="1" applyBorder="1" applyAlignment="1" applyProtection="1">
      <alignment vertical="center" shrinkToFit="1"/>
      <protection locked="0"/>
    </xf>
    <xf numFmtId="177" fontId="1" fillId="11" borderId="4" xfId="0" applyNumberFormat="1" applyFont="1" applyFill="1" applyBorder="1" applyAlignment="1" applyProtection="1">
      <alignment vertical="center" shrinkToFit="1"/>
      <protection locked="0"/>
    </xf>
    <xf numFmtId="0" fontId="6" fillId="0" borderId="15" xfId="0" applyFont="1" applyBorder="1">
      <alignment vertical="center"/>
    </xf>
    <xf numFmtId="0" fontId="6" fillId="0" borderId="7" xfId="0" applyFont="1" applyBorder="1">
      <alignment vertical="center"/>
    </xf>
    <xf numFmtId="0" fontId="6" fillId="0" borderId="2" xfId="0" applyFont="1" applyBorder="1">
      <alignment vertical="center"/>
    </xf>
    <xf numFmtId="0" fontId="6" fillId="0" borderId="28" xfId="0" applyFont="1" applyBorder="1" applyAlignment="1">
      <alignment horizontal="center" vertical="center"/>
    </xf>
    <xf numFmtId="0" fontId="71" fillId="0" borderId="0" xfId="0" applyFont="1" applyAlignment="1">
      <alignment wrapText="1"/>
    </xf>
    <xf numFmtId="0" fontId="80" fillId="0" borderId="113" xfId="0" applyFont="1" applyBorder="1" applyAlignment="1" applyProtection="1">
      <alignment vertical="center" wrapText="1"/>
      <protection hidden="1"/>
    </xf>
    <xf numFmtId="0" fontId="80" fillId="0" borderId="115" xfId="0" applyFont="1" applyBorder="1" applyAlignment="1" applyProtection="1">
      <alignment vertical="center" wrapText="1"/>
      <protection hidden="1"/>
    </xf>
    <xf numFmtId="0" fontId="69" fillId="0" borderId="0" xfId="0" applyFont="1" applyAlignment="1" applyProtection="1">
      <alignment vertical="center"/>
      <protection hidden="1"/>
    </xf>
    <xf numFmtId="0" fontId="69" fillId="0" borderId="0" xfId="0" applyNumberFormat="1" applyFont="1" applyAlignment="1" applyProtection="1">
      <alignment vertical="center" wrapText="1"/>
      <protection hidden="1"/>
    </xf>
    <xf numFmtId="0" fontId="69" fillId="0" borderId="0" xfId="0" applyFont="1" applyAlignment="1" applyProtection="1">
      <alignment vertical="center" shrinkToFit="1"/>
      <protection hidden="1"/>
    </xf>
    <xf numFmtId="0" fontId="28" fillId="0" borderId="0" xfId="0" applyFont="1" applyAlignment="1" applyProtection="1">
      <alignment vertical="center" wrapText="1"/>
      <protection hidden="1"/>
    </xf>
    <xf numFmtId="0" fontId="6" fillId="0" borderId="38" xfId="0" applyFont="1" applyBorder="1" applyAlignment="1">
      <alignment horizontal="center" vertical="center"/>
    </xf>
    <xf numFmtId="0" fontId="27" fillId="0" borderId="11" xfId="0" applyFont="1" applyBorder="1" applyAlignment="1">
      <alignment horizontal="center" vertical="center" wrapText="1"/>
    </xf>
    <xf numFmtId="0" fontId="27" fillId="0" borderId="12" xfId="0" applyFont="1" applyBorder="1" applyAlignment="1">
      <alignment horizontal="center" vertical="center"/>
    </xf>
    <xf numFmtId="0" fontId="27" fillId="0" borderId="10" xfId="0" applyFont="1" applyBorder="1" applyAlignment="1">
      <alignment horizontal="center" vertical="center"/>
    </xf>
    <xf numFmtId="0" fontId="27" fillId="0" borderId="13" xfId="0" applyFont="1" applyBorder="1" applyAlignment="1">
      <alignment horizontal="center" vertical="center"/>
    </xf>
    <xf numFmtId="0" fontId="27" fillId="0" borderId="8" xfId="0" applyFont="1" applyBorder="1" applyAlignment="1">
      <alignment horizontal="center" vertical="center"/>
    </xf>
    <xf numFmtId="0" fontId="27" fillId="0" borderId="5" xfId="0" applyFont="1" applyBorder="1" applyAlignment="1">
      <alignment horizontal="center" vertical="center"/>
    </xf>
    <xf numFmtId="0" fontId="4" fillId="22" borderId="15" xfId="0" applyFont="1" applyFill="1" applyBorder="1" applyAlignment="1">
      <alignment horizontal="center" vertical="center"/>
    </xf>
    <xf numFmtId="0" fontId="4" fillId="22" borderId="7" xfId="0" applyFont="1" applyFill="1" applyBorder="1" applyAlignment="1">
      <alignment horizontal="center" vertical="center"/>
    </xf>
    <xf numFmtId="0" fontId="4" fillId="22" borderId="2" xfId="0" applyFont="1" applyFill="1" applyBorder="1" applyAlignment="1">
      <alignment horizontal="center" vertical="center"/>
    </xf>
    <xf numFmtId="0" fontId="6" fillId="0" borderId="98" xfId="0" applyFont="1" applyBorder="1" applyAlignment="1">
      <alignment horizontal="center" vertical="center"/>
    </xf>
    <xf numFmtId="0" fontId="6" fillId="0" borderId="103" xfId="0" applyFont="1" applyBorder="1" applyAlignment="1">
      <alignment horizontal="center" vertical="center"/>
    </xf>
    <xf numFmtId="0" fontId="6" fillId="0" borderId="104" xfId="0" applyFont="1" applyBorder="1" applyAlignment="1">
      <alignment horizontal="center" vertical="center"/>
    </xf>
    <xf numFmtId="0" fontId="6" fillId="0" borderId="85" xfId="0" applyFont="1" applyBorder="1" applyAlignment="1">
      <alignment horizontal="center" vertical="center"/>
    </xf>
    <xf numFmtId="0" fontId="6" fillId="0" borderId="1" xfId="0" applyFont="1" applyBorder="1" applyAlignment="1">
      <alignment horizontal="center" vertical="top" textRotation="255"/>
    </xf>
    <xf numFmtId="0" fontId="6" fillId="7" borderId="1" xfId="0" applyFont="1" applyFill="1" applyBorder="1" applyAlignment="1">
      <alignment horizontal="center" vertical="top" textRotation="255"/>
    </xf>
    <xf numFmtId="0" fontId="6" fillId="0" borderId="93" xfId="0" applyFont="1" applyBorder="1" applyAlignment="1">
      <alignment horizontal="center" vertical="center"/>
    </xf>
    <xf numFmtId="0" fontId="6" fillId="0" borderId="88" xfId="0" applyFont="1" applyBorder="1" applyAlignment="1">
      <alignment horizontal="center" vertical="center"/>
    </xf>
    <xf numFmtId="0" fontId="6" fillId="7" borderId="84" xfId="0" applyFont="1" applyFill="1" applyBorder="1" applyAlignment="1">
      <alignment horizontal="center" vertical="top" textRotation="255"/>
    </xf>
    <xf numFmtId="0" fontId="6" fillId="8" borderId="95" xfId="0" applyFont="1" applyFill="1" applyBorder="1" applyAlignment="1">
      <alignment horizontal="center" vertical="top" textRotation="255"/>
    </xf>
    <xf numFmtId="0" fontId="6" fillId="8" borderId="96" xfId="0" applyFont="1" applyFill="1" applyBorder="1" applyAlignment="1">
      <alignment horizontal="center" vertical="top" textRotation="255"/>
    </xf>
    <xf numFmtId="0" fontId="6" fillId="0" borderId="87" xfId="0" applyFont="1" applyBorder="1" applyAlignment="1">
      <alignment horizontal="center" vertical="center"/>
    </xf>
    <xf numFmtId="0" fontId="6" fillId="8" borderId="33" xfId="0" applyFont="1" applyFill="1" applyBorder="1" applyAlignment="1">
      <alignment horizontal="center" vertical="top" textRotation="255"/>
    </xf>
    <xf numFmtId="0" fontId="6" fillId="8" borderId="106" xfId="0" applyFont="1" applyFill="1" applyBorder="1" applyAlignment="1">
      <alignment horizontal="center" vertical="top" textRotation="255"/>
    </xf>
    <xf numFmtId="0" fontId="6" fillId="0" borderId="87" xfId="0" applyFont="1" applyBorder="1" applyAlignment="1">
      <alignment horizontal="center" vertical="top"/>
    </xf>
    <xf numFmtId="0" fontId="6" fillId="0" borderId="93" xfId="0" applyFont="1" applyBorder="1" applyAlignment="1">
      <alignment horizontal="center" vertical="top"/>
    </xf>
    <xf numFmtId="0" fontId="6" fillId="0" borderId="88" xfId="0" applyFont="1" applyBorder="1" applyAlignment="1">
      <alignment horizontal="center" vertical="top"/>
    </xf>
    <xf numFmtId="0" fontId="6" fillId="0" borderId="86" xfId="0" applyFont="1" applyBorder="1" applyAlignment="1">
      <alignment horizontal="center" vertical="center"/>
    </xf>
    <xf numFmtId="0" fontId="6" fillId="0" borderId="1" xfId="0" applyFont="1" applyBorder="1" applyAlignment="1">
      <alignment horizontal="center" vertical="center"/>
    </xf>
    <xf numFmtId="0" fontId="6" fillId="0" borderId="101" xfId="0" applyFont="1" applyBorder="1" applyAlignment="1">
      <alignment horizontal="center" vertical="center"/>
    </xf>
    <xf numFmtId="0" fontId="6" fillId="0" borderId="87" xfId="0" applyFont="1" applyBorder="1" applyAlignment="1">
      <alignment horizontal="center" vertical="center" shrinkToFit="1"/>
    </xf>
    <xf numFmtId="0" fontId="6" fillId="0" borderId="88" xfId="0" applyFont="1" applyBorder="1" applyAlignment="1">
      <alignment horizontal="center" vertical="center" shrinkToFit="1"/>
    </xf>
    <xf numFmtId="0" fontId="7" fillId="8" borderId="95" xfId="0" applyFont="1" applyFill="1" applyBorder="1" applyAlignment="1">
      <alignment horizontal="center" vertical="top" textRotation="255" wrapText="1"/>
    </xf>
    <xf numFmtId="0" fontId="7" fillId="8" borderId="96" xfId="0" applyFont="1" applyFill="1" applyBorder="1" applyAlignment="1">
      <alignment horizontal="center" vertical="top" textRotation="255"/>
    </xf>
    <xf numFmtId="0" fontId="6" fillId="8" borderId="95" xfId="0" applyFont="1" applyFill="1" applyBorder="1" applyAlignment="1">
      <alignment horizontal="center" vertical="top" textRotation="255" wrapText="1"/>
    </xf>
    <xf numFmtId="0" fontId="7" fillId="8" borderId="98" xfId="0" applyFont="1" applyFill="1" applyBorder="1" applyAlignment="1">
      <alignment horizontal="center" vertical="top" textRotation="255" wrapText="1"/>
    </xf>
    <xf numFmtId="0" fontId="7" fillId="8" borderId="99" xfId="0" applyFont="1" applyFill="1" applyBorder="1" applyAlignment="1">
      <alignment horizontal="center" vertical="top" textRotation="255"/>
    </xf>
    <xf numFmtId="0" fontId="7" fillId="8" borderId="85" xfId="0" applyFont="1" applyFill="1" applyBorder="1" applyAlignment="1">
      <alignment horizontal="center" vertical="top" textRotation="255" wrapText="1"/>
    </xf>
    <xf numFmtId="0" fontId="7" fillId="8" borderId="85" xfId="0" applyFont="1" applyFill="1" applyBorder="1" applyAlignment="1">
      <alignment horizontal="center" vertical="top" textRotation="255"/>
    </xf>
    <xf numFmtId="0" fontId="6" fillId="13" borderId="1" xfId="0" applyFont="1" applyFill="1" applyBorder="1" applyAlignment="1">
      <alignment horizontal="center" vertical="top" textRotation="255"/>
    </xf>
    <xf numFmtId="0" fontId="6" fillId="13" borderId="84" xfId="0" applyFont="1" applyFill="1" applyBorder="1" applyAlignment="1">
      <alignment horizontal="center" vertical="top" textRotation="255"/>
    </xf>
    <xf numFmtId="0" fontId="7" fillId="8" borderId="87" xfId="0" applyFont="1" applyFill="1" applyBorder="1" applyAlignment="1">
      <alignment horizontal="center" vertical="top" textRotation="255" wrapText="1"/>
    </xf>
    <xf numFmtId="0" fontId="7" fillId="8" borderId="89" xfId="0" applyFont="1" applyFill="1" applyBorder="1" applyAlignment="1">
      <alignment horizontal="center" vertical="top" textRotation="255"/>
    </xf>
    <xf numFmtId="0" fontId="6" fillId="7" borderId="95" xfId="0" applyFont="1" applyFill="1" applyBorder="1" applyAlignment="1">
      <alignment horizontal="center" vertical="top" textRotation="255" wrapText="1"/>
    </xf>
    <xf numFmtId="0" fontId="6" fillId="12" borderId="96" xfId="0" applyFont="1" applyFill="1" applyBorder="1" applyAlignment="1">
      <alignment horizontal="center" vertical="top" textRotation="255"/>
    </xf>
    <xf numFmtId="0" fontId="7" fillId="8" borderId="103" xfId="0" applyFont="1" applyFill="1" applyBorder="1" applyAlignment="1">
      <alignment horizontal="center" vertical="top" textRotation="255" wrapText="1"/>
    </xf>
    <xf numFmtId="0" fontId="6" fillId="7" borderId="95" xfId="0" applyFont="1" applyFill="1" applyBorder="1" applyAlignment="1">
      <alignment horizontal="center" vertical="center"/>
    </xf>
    <xf numFmtId="0" fontId="6" fillId="7" borderId="96" xfId="0" applyFont="1" applyFill="1" applyBorder="1" applyAlignment="1">
      <alignment horizontal="center" vertical="center"/>
    </xf>
  </cellXfs>
  <cellStyles count="2">
    <cellStyle name="ハイパーリンク" xfId="1" builtinId="8"/>
    <cellStyle name="標準" xfId="0" builtinId="0"/>
  </cellStyles>
  <dxfs count="83">
    <dxf>
      <fill>
        <patternFill>
          <bgColor rgb="FFFFCCCC"/>
        </patternFill>
      </fill>
    </dxf>
    <dxf>
      <fill>
        <patternFill>
          <bgColor rgb="FFFF00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auto="1"/>
      </font>
      <fill>
        <patternFill>
          <bgColor indexed="23"/>
        </patternFill>
      </fill>
    </dxf>
    <dxf>
      <fill>
        <patternFill>
          <bgColor rgb="FF808080"/>
        </patternFill>
      </fill>
    </dxf>
    <dxf>
      <fill>
        <patternFill>
          <bgColor rgb="FFFFCCCC"/>
        </patternFill>
      </fill>
    </dxf>
    <dxf>
      <fill>
        <patternFill>
          <bgColor rgb="FF0000FF"/>
        </patternFill>
      </fill>
    </dxf>
    <dxf>
      <fill>
        <patternFill>
          <bgColor indexed="12"/>
        </patternFill>
      </fill>
    </dxf>
  </dxfs>
  <tableStyles count="0" defaultTableStyle="TableStyleMedium2" defaultPivotStyle="PivotStyleLight16"/>
  <colors>
    <mruColors>
      <color rgb="FFFF0000"/>
      <color rgb="FFFFCCCC"/>
      <color rgb="FFFFD5FF"/>
      <color rgb="FFFFCCFF"/>
      <color rgb="FFFFB7DB"/>
      <color rgb="FF9FFF9F"/>
      <color rgb="FFFF6600"/>
      <color rgb="FF0070C0"/>
      <color rgb="FF87C41A"/>
      <color rgb="FF88E8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Radio" firstButton="1" fmlaLink="$AT$29"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firstButton="1" fmlaLink="$AT$93"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firstButton="1" fmlaLink="$AT$98"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Radio" firstButton="1" fmlaLink="$AT$103"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firstButton="1" fmlaLink="$AT$108"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firstButton="1" fmlaLink="$AT$113"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firstButton="1" fmlaLink="$AT$340"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Radio" firstButton="1" fmlaLink="$AT$344"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Radio" lockText="1"/>
</file>

<file path=xl/ctrlProps/ctrlProp21.xml><?xml version="1.0" encoding="utf-8"?>
<formControlPr xmlns="http://schemas.microsoft.com/office/spreadsheetml/2009/9/main" objectType="Radio" firstButton="1" fmlaLink="$AT$348"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Radio" lockText="1"/>
</file>

<file path=xl/ctrlProps/ctrlProp24.xml><?xml version="1.0" encoding="utf-8"?>
<formControlPr xmlns="http://schemas.microsoft.com/office/spreadsheetml/2009/9/main" objectType="Radio" firstButton="1" fmlaLink="$AT$376"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CheckBox" fmlaLink="③!$AS$3" lockText="1"/>
</file>

<file path=xl/ctrlProps/ctrlProp27.xml><?xml version="1.0" encoding="utf-8"?>
<formControlPr xmlns="http://schemas.microsoft.com/office/spreadsheetml/2009/9/main" objectType="CheckBox" fmlaLink="③!$AT$3" lockText="1"/>
</file>

<file path=xl/ctrlProps/ctrlProp28.xml><?xml version="1.0" encoding="utf-8"?>
<formControlPr xmlns="http://schemas.microsoft.com/office/spreadsheetml/2009/9/main" objectType="CheckBox" fmlaLink="③!$AU$3" lockText="1"/>
</file>

<file path=xl/ctrlProps/ctrlProp29.xml><?xml version="1.0" encoding="utf-8"?>
<formControlPr xmlns="http://schemas.microsoft.com/office/spreadsheetml/2009/9/main" objectType="CheckBox" fmlaLink="③!$AV$3" lockText="1"/>
</file>

<file path=xl/ctrlProps/ctrlProp30.xml><?xml version="1.0" encoding="utf-8"?>
<formControlPr xmlns="http://schemas.microsoft.com/office/spreadsheetml/2009/9/main" objectType="CheckBox" fmlaLink="③!$AX$3" lockText="1"/>
</file>

<file path=xl/ctrlProps/ctrlProp31.xml><?xml version="1.0" encoding="utf-8"?>
<formControlPr xmlns="http://schemas.microsoft.com/office/spreadsheetml/2009/9/main" objectType="CheckBox" fmlaLink="③!$AY$3" lockText="1"/>
</file>

<file path=xl/ctrlProps/ctrlProp32.xml><?xml version="1.0" encoding="utf-8"?>
<formControlPr xmlns="http://schemas.microsoft.com/office/spreadsheetml/2009/9/main" objectType="CheckBox" fmlaLink="③!$BA$3" lockText="1"/>
</file>

<file path=xl/ctrlProps/ctrlProp33.xml><?xml version="1.0" encoding="utf-8"?>
<formControlPr xmlns="http://schemas.microsoft.com/office/spreadsheetml/2009/9/main" objectType="CheckBox" fmlaLink="③!$BC$3" lockText="1"/>
</file>

<file path=xl/ctrlProps/ctrlProp34.xml><?xml version="1.0" encoding="utf-8"?>
<formControlPr xmlns="http://schemas.microsoft.com/office/spreadsheetml/2009/9/main" objectType="CheckBox" fmlaLink="③!$AZ$3" lockText="1"/>
</file>

<file path=xl/ctrlProps/ctrlProp35.xml><?xml version="1.0" encoding="utf-8"?>
<formControlPr xmlns="http://schemas.microsoft.com/office/spreadsheetml/2009/9/main" objectType="CheckBox" fmlaLink="③!$BB$3" lockText="1"/>
</file>

<file path=xl/ctrlProps/ctrlProp36.xml><?xml version="1.0" encoding="utf-8"?>
<formControlPr xmlns="http://schemas.microsoft.com/office/spreadsheetml/2009/9/main" objectType="CheckBox" fmlaLink="③!$BD$3" lockText="1"/>
</file>

<file path=xl/ctrlProps/ctrlProp37.xml><?xml version="1.0" encoding="utf-8"?>
<formControlPr xmlns="http://schemas.microsoft.com/office/spreadsheetml/2009/9/main" objectType="Radio" firstButton="1" fmlaLink="$AT$410"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CheckBox" fmlaLink="①!$J$3" lockText="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fmlaLink="$AT$572"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firstButton="1" fmlaLink="$AT$581"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Radio" firstButton="1" fmlaLink="$AT$590" lockText="1"/>
</file>

<file path=xl/ctrlProps/ctrlProp64.xml><?xml version="1.0" encoding="utf-8"?>
<formControlPr xmlns="http://schemas.microsoft.com/office/spreadsheetml/2009/9/main" objectType="Radio" lockText="1"/>
</file>

<file path=xl/ctrlProps/ctrlProp65.xml><?xml version="1.0" encoding="utf-8"?>
<formControlPr xmlns="http://schemas.microsoft.com/office/spreadsheetml/2009/9/main" objectType="Radio" firstButton="1" fmlaLink="$AT$599" lockText="1"/>
</file>

<file path=xl/ctrlProps/ctrlProp66.xml><?xml version="1.0" encoding="utf-8"?>
<formControlPr xmlns="http://schemas.microsoft.com/office/spreadsheetml/2009/9/main" objectType="Radio" lockText="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Radio" firstButton="1" fmlaLink="$AT$492" lockText="1"/>
</file>

<file path=xl/ctrlProps/ctrlProp69.xml><?xml version="1.0" encoding="utf-8"?>
<formControlPr xmlns="http://schemas.microsoft.com/office/spreadsheetml/2009/9/main" objectType="Radio" lockText="1"/>
</file>

<file path=xl/ctrlProps/ctrlProp70.xml><?xml version="1.0" encoding="utf-8"?>
<formControlPr xmlns="http://schemas.microsoft.com/office/spreadsheetml/2009/9/main" objectType="Radio" lockText="1"/>
</file>

<file path=xl/ctrlProps/ctrlProp71.xml><?xml version="1.0" encoding="utf-8"?>
<formControlPr xmlns="http://schemas.microsoft.com/office/spreadsheetml/2009/9/main" objectType="Radio" firstButton="1" fmlaLink="$AT$497" lockText="1"/>
</file>

<file path=xl/ctrlProps/ctrlProp72.xml><?xml version="1.0" encoding="utf-8"?>
<formControlPr xmlns="http://schemas.microsoft.com/office/spreadsheetml/2009/9/main" objectType="Radio" lockText="1"/>
</file>

<file path=xl/ctrlProps/ctrlProp73.xml><?xml version="1.0" encoding="utf-8"?>
<formControlPr xmlns="http://schemas.microsoft.com/office/spreadsheetml/2009/9/main" objectType="Radio" firstButton="1" fmlaLink="$AT$510" lockText="1"/>
</file>

<file path=xl/ctrlProps/ctrlProp74.xml><?xml version="1.0" encoding="utf-8"?>
<formControlPr xmlns="http://schemas.microsoft.com/office/spreadsheetml/2009/9/main" objectType="Radio" lockText="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firstButton="1" fmlaLink="$AT$631" lockText="1"/>
</file>

<file path=xl/ctrlProps/ctrlProp77.xml><?xml version="1.0" encoding="utf-8"?>
<formControlPr xmlns="http://schemas.microsoft.com/office/spreadsheetml/2009/9/main" objectType="Radio" lockText="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Radio" firstButton="1" fmlaLink="$AT$652" lockText="1"/>
</file>

<file path=xl/ctrlProps/ctrlProp80.xml><?xml version="1.0" encoding="utf-8"?>
<formControlPr xmlns="http://schemas.microsoft.com/office/spreadsheetml/2009/9/main" objectType="Radio" lockText="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firstButton="1" fmlaLink="$AT$515" lockText="1"/>
</file>

<file path=xl/ctrlProps/ctrlProp83.xml><?xml version="1.0" encoding="utf-8"?>
<formControlPr xmlns="http://schemas.microsoft.com/office/spreadsheetml/2009/9/main" objectType="Radio" lockText="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firstButton="1" fmlaLink="$AT$520" lockText="1"/>
</file>

<file path=xl/ctrlProps/ctrlProp86.xml><?xml version="1.0" encoding="utf-8"?>
<formControlPr xmlns="http://schemas.microsoft.com/office/spreadsheetml/2009/9/main" objectType="Radio" lockText="1"/>
</file>

<file path=xl/ctrlProps/ctrlProp87.xml><?xml version="1.0" encoding="utf-8"?>
<formControlPr xmlns="http://schemas.microsoft.com/office/spreadsheetml/2009/9/main" objectType="Radio" firstButton="1" fmlaLink="$AT$525" lockText="1"/>
</file>

<file path=xl/ctrlProps/ctrlProp88.xml><?xml version="1.0" encoding="utf-8"?>
<formControlPr xmlns="http://schemas.microsoft.com/office/spreadsheetml/2009/9/main" objectType="Radio" lockText="1"/>
</file>

<file path=xl/ctrlProps/ctrlProp89.xml><?xml version="1.0" encoding="utf-8"?>
<formControlPr xmlns="http://schemas.microsoft.com/office/spreadsheetml/2009/9/main" objectType="Radio" lockText="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firstButton="1" fmlaLink="$AT$673" lockText="1"/>
</file>

<file path=xl/ctrlProps/ctrlProp92.xml><?xml version="1.0" encoding="utf-8"?>
<formControlPr xmlns="http://schemas.microsoft.com/office/spreadsheetml/2009/9/main" objectType="Radio" lockText="1"/>
</file>

<file path=xl/ctrlProps/ctrlProp93.xml><?xml version="1.0" encoding="utf-8"?>
<formControlPr xmlns="http://schemas.microsoft.com/office/spreadsheetml/2009/9/main" objectType="Radio" firstButton="1" fmlaLink="$AT$361" lockText="1"/>
</file>

<file path=xl/ctrlProps/ctrlProp94.xml><?xml version="1.0" encoding="utf-8"?>
<formControlPr xmlns="http://schemas.microsoft.com/office/spreadsheetml/2009/9/main" objectType="Radio" lockText="1"/>
</file>

<file path=xl/ctrlProps/ctrlProp95.xml><?xml version="1.0" encoding="utf-8"?>
<formControlPr xmlns="http://schemas.microsoft.com/office/spreadsheetml/2009/9/main" objectType="Radio" lockText="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CheckBox" fmlaLink="⑤!$FC$3" lockText="1"/>
</file>

<file path=xl/ctrlProps/ctrlProp99.xml><?xml version="1.0" encoding="utf-8"?>
<formControlPr xmlns="http://schemas.microsoft.com/office/spreadsheetml/2009/9/main" objectType="CheckBox" fmlaLink="⑤!$FD$3" lockText="1"/>
</file>

<file path=xl/ctrlProps/ctrlProp100.xml><?xml version="1.0" encoding="utf-8"?>
<formControlPr xmlns="http://schemas.microsoft.com/office/spreadsheetml/2009/9/main" objectType="CheckBox" fmlaLink="⑤!$FE$3" lockText="1"/>
</file>

<file path=xl/ctrlProps/ctrlProp101.xml><?xml version="1.0" encoding="utf-8"?>
<formControlPr xmlns="http://schemas.microsoft.com/office/spreadsheetml/2009/9/main" objectType="CheckBox" fmlaLink="⑤!$FF$3" lockText="1"/>
</file>

<file path=xl/ctrlProps/ctrlProp102.xml><?xml version="1.0" encoding="utf-8"?>
<formControlPr xmlns="http://schemas.microsoft.com/office/spreadsheetml/2009/9/main" objectType="CheckBox" fmlaLink="⑤!$FG$3" lockText="1"/>
</file>

<file path=xl/ctrlProps/ctrlProp103.xml><?xml version="1.0" encoding="utf-8"?>
<formControlPr xmlns="http://schemas.microsoft.com/office/spreadsheetml/2009/9/main" objectType="CheckBox" fmlaLink="⑤!$FH$3" lockText="1"/>
</file>

<file path=xl/ctrlProps/ctrlProp104.xml><?xml version="1.0" encoding="utf-8"?>
<formControlPr xmlns="http://schemas.microsoft.com/office/spreadsheetml/2009/9/main" objectType="CheckBox" fmlaLink="⑤!$FI$3" lockText="1"/>
</file>

<file path=xl/ctrlProps/ctrlProp105.xml><?xml version="1.0" encoding="utf-8"?>
<formControlPr xmlns="http://schemas.microsoft.com/office/spreadsheetml/2009/9/main" objectType="CheckBox" fmlaLink="⑤!$FJ$3" lockText="1"/>
</file>

<file path=xl/ctrlProps/ctrlProp106.xml><?xml version="1.0" encoding="utf-8"?>
<formControlPr xmlns="http://schemas.microsoft.com/office/spreadsheetml/2009/9/main" objectType="CheckBox" fmlaLink="⑤!$FK$3" lockText="1"/>
</file>

<file path=xl/ctrlProps/ctrlProp107.xml><?xml version="1.0" encoding="utf-8"?>
<formControlPr xmlns="http://schemas.microsoft.com/office/spreadsheetml/2009/9/main" objectType="CheckBox" fmlaLink="⑤!$FL$3" lockText="1"/>
</file>

<file path=xl/ctrlProps/ctrlProp108.xml><?xml version="1.0" encoding="utf-8"?>
<formControlPr xmlns="http://schemas.microsoft.com/office/spreadsheetml/2009/9/main" objectType="CheckBox" fmlaLink="⑤!$FM$3" lockText="1"/>
</file>

<file path=xl/ctrlProps/ctrlProp109.xml><?xml version="1.0" encoding="utf-8"?>
<formControlPr xmlns="http://schemas.microsoft.com/office/spreadsheetml/2009/9/main" objectType="CheckBox" fmlaLink="⑤!$FN$3" lockText="1"/>
</file>

<file path=xl/ctrlProps/ctrlProp110.xml><?xml version="1.0" encoding="utf-8"?>
<formControlPr xmlns="http://schemas.microsoft.com/office/spreadsheetml/2009/9/main" objectType="CheckBox" fmlaLink="⑤!$FO$3" lockText="1"/>
</file>

<file path=xl/ctrlProps/ctrlProp111.xml><?xml version="1.0" encoding="utf-8"?>
<formControlPr xmlns="http://schemas.microsoft.com/office/spreadsheetml/2009/9/main" objectType="CheckBox" fmlaLink="⑤!$FP$3" lockText="1"/>
</file>

<file path=xl/ctrlProps/ctrlProp112.xml><?xml version="1.0" encoding="utf-8"?>
<formControlPr xmlns="http://schemas.microsoft.com/office/spreadsheetml/2009/9/main" objectType="CheckBox" fmlaLink="⑤!$EH$3" lockText="1"/>
</file>

<file path=xl/ctrlProps/ctrlProp113.xml><?xml version="1.0" encoding="utf-8"?>
<formControlPr xmlns="http://schemas.microsoft.com/office/spreadsheetml/2009/9/main" objectType="CheckBox" fmlaLink="⑤!$EI$3" lockText="1"/>
</file>

<file path=xl/ctrlProps/ctrlProp114.xml><?xml version="1.0" encoding="utf-8"?>
<formControlPr xmlns="http://schemas.microsoft.com/office/spreadsheetml/2009/9/main" objectType="CheckBox" fmlaLink="⑤!$EJ$3" lockText="1"/>
</file>

<file path=xl/ctrlProps/ctrlProp115.xml><?xml version="1.0" encoding="utf-8"?>
<formControlPr xmlns="http://schemas.microsoft.com/office/spreadsheetml/2009/9/main" objectType="CheckBox" fmlaLink="⑤!$EK$3" lockText="1"/>
</file>

<file path=xl/ctrlProps/ctrlProp116.xml><?xml version="1.0" encoding="utf-8"?>
<formControlPr xmlns="http://schemas.microsoft.com/office/spreadsheetml/2009/9/main" objectType="CheckBox" fmlaLink="⑤!$EM$3" lockText="1"/>
</file>

<file path=xl/ctrlProps/ctrlProp117.xml><?xml version="1.0" encoding="utf-8"?>
<formControlPr xmlns="http://schemas.microsoft.com/office/spreadsheetml/2009/9/main" objectType="CheckBox" fmlaLink="⑤!$EN$3" lockText="1"/>
</file>

<file path=xl/ctrlProps/ctrlProp118.xml><?xml version="1.0" encoding="utf-8"?>
<formControlPr xmlns="http://schemas.microsoft.com/office/spreadsheetml/2009/9/main" objectType="CheckBox" fmlaLink="⑤!$EO$3" lockText="1"/>
</file>

<file path=xl/ctrlProps/ctrlProp119.xml><?xml version="1.0" encoding="utf-8"?>
<formControlPr xmlns="http://schemas.microsoft.com/office/spreadsheetml/2009/9/main" objectType="CheckBox" fmlaLink="⑤!$EP$3" lockText="1"/>
</file>

<file path=xl/ctrlProps/ctrlProp120.xml><?xml version="1.0" encoding="utf-8"?>
<formControlPr xmlns="http://schemas.microsoft.com/office/spreadsheetml/2009/9/main" objectType="CheckBox" fmlaLink="⑤!$EQ$3" lockText="1"/>
</file>

<file path=xl/ctrlProps/ctrlProp121.xml><?xml version="1.0" encoding="utf-8"?>
<formControlPr xmlns="http://schemas.microsoft.com/office/spreadsheetml/2009/9/main" objectType="CheckBox" fmlaLink="⑤!$ER$3" lockText="1"/>
</file>

<file path=xl/ctrlProps/ctrlProp122.xml><?xml version="1.0" encoding="utf-8"?>
<formControlPr xmlns="http://schemas.microsoft.com/office/spreadsheetml/2009/9/main" objectType="CheckBox" fmlaLink="⑤!$ES$3" lockText="1"/>
</file>

<file path=xl/ctrlProps/ctrlProp123.xml><?xml version="1.0" encoding="utf-8"?>
<formControlPr xmlns="http://schemas.microsoft.com/office/spreadsheetml/2009/9/main" objectType="CheckBox" fmlaLink="⑤!$ET$3" lockText="1"/>
</file>

<file path=xl/ctrlProps/ctrlProp124.xml><?xml version="1.0" encoding="utf-8"?>
<formControlPr xmlns="http://schemas.microsoft.com/office/spreadsheetml/2009/9/main" objectType="CheckBox" fmlaLink="⑤!$EU$3" lockText="1"/>
</file>

<file path=xl/ctrlProps/ctrlProp125.xml><?xml version="1.0" encoding="utf-8"?>
<formControlPr xmlns="http://schemas.microsoft.com/office/spreadsheetml/2009/9/main" objectType="CheckBox" fmlaLink="⑤!$EV$3" lockText="1"/>
</file>

<file path=xl/ctrlProps/ctrlProp126.xml><?xml version="1.0" encoding="utf-8"?>
<formControlPr xmlns="http://schemas.microsoft.com/office/spreadsheetml/2009/9/main" objectType="CheckBox" fmlaLink="⑤!$EW$3" lockText="1"/>
</file>

<file path=xl/ctrlProps/ctrlProp127.xml><?xml version="1.0" encoding="utf-8"?>
<formControlPr xmlns="http://schemas.microsoft.com/office/spreadsheetml/2009/9/main" objectType="CheckBox" fmlaLink="⑤!$D$3" lockText="1"/>
</file>

<file path=xl/ctrlProps/ctrlProp128.xml><?xml version="1.0" encoding="utf-8"?>
<formControlPr xmlns="http://schemas.microsoft.com/office/spreadsheetml/2009/9/main" objectType="CheckBox" fmlaLink="⑤!$E$3" lockText="1"/>
</file>

<file path=xl/ctrlProps/ctrlProp129.xml><?xml version="1.0" encoding="utf-8"?>
<formControlPr xmlns="http://schemas.microsoft.com/office/spreadsheetml/2009/9/main" objectType="CheckBox" fmlaLink="⑤!$F$3" lockText="1"/>
</file>

<file path=xl/ctrlProps/ctrlProp130.xml><?xml version="1.0" encoding="utf-8"?>
<formControlPr xmlns="http://schemas.microsoft.com/office/spreadsheetml/2009/9/main" objectType="CheckBox" fmlaLink="⑤!$G$3" lockText="1"/>
</file>

<file path=xl/ctrlProps/ctrlProp131.xml><?xml version="1.0" encoding="utf-8"?>
<formControlPr xmlns="http://schemas.microsoft.com/office/spreadsheetml/2009/9/main" objectType="CheckBox" fmlaLink="⑤!$I$3" lockText="1"/>
</file>

<file path=xl/ctrlProps/ctrlProp132.xml><?xml version="1.0" encoding="utf-8"?>
<formControlPr xmlns="http://schemas.microsoft.com/office/spreadsheetml/2009/9/main" objectType="CheckBox" fmlaLink="⑤!$J$3" lockText="1"/>
</file>

<file path=xl/ctrlProps/ctrlProp133.xml><?xml version="1.0" encoding="utf-8"?>
<formControlPr xmlns="http://schemas.microsoft.com/office/spreadsheetml/2009/9/main" objectType="CheckBox" fmlaLink="⑤!$K$3" lockText="1"/>
</file>

<file path=xl/ctrlProps/ctrlProp134.xml><?xml version="1.0" encoding="utf-8"?>
<formControlPr xmlns="http://schemas.microsoft.com/office/spreadsheetml/2009/9/main" objectType="CheckBox" fmlaLink="⑤!$L$3" lockText="1"/>
</file>

<file path=xl/ctrlProps/ctrlProp135.xml><?xml version="1.0" encoding="utf-8"?>
<formControlPr xmlns="http://schemas.microsoft.com/office/spreadsheetml/2009/9/main" objectType="CheckBox" fmlaLink="⑤!$M$3" lockText="1"/>
</file>

<file path=xl/ctrlProps/ctrlProp136.xml><?xml version="1.0" encoding="utf-8"?>
<formControlPr xmlns="http://schemas.microsoft.com/office/spreadsheetml/2009/9/main" objectType="CheckBox" fmlaLink="⑤!$N$3" lockText="1"/>
</file>

<file path=xl/ctrlProps/ctrlProp137.xml><?xml version="1.0" encoding="utf-8"?>
<formControlPr xmlns="http://schemas.microsoft.com/office/spreadsheetml/2009/9/main" objectType="CheckBox" fmlaLink="⑤!$O$3" lockText="1"/>
</file>

<file path=xl/ctrlProps/ctrlProp138.xml><?xml version="1.0" encoding="utf-8"?>
<formControlPr xmlns="http://schemas.microsoft.com/office/spreadsheetml/2009/9/main" objectType="CheckBox" fmlaLink="⑤!$P$3" lockText="1"/>
</file>

<file path=xl/ctrlProps/ctrlProp139.xml><?xml version="1.0" encoding="utf-8"?>
<formControlPr xmlns="http://schemas.microsoft.com/office/spreadsheetml/2009/9/main" objectType="CheckBox" fmlaLink="⑤!$Q$3" lockText="1"/>
</file>

<file path=xl/ctrlProps/ctrlProp140.xml><?xml version="1.0" encoding="utf-8"?>
<formControlPr xmlns="http://schemas.microsoft.com/office/spreadsheetml/2009/9/main" objectType="CheckBox" fmlaLink="⑤!$R$3" lockText="1"/>
</file>

<file path=xl/ctrlProps/ctrlProp141.xml><?xml version="1.0" encoding="utf-8"?>
<formControlPr xmlns="http://schemas.microsoft.com/office/spreadsheetml/2009/9/main" objectType="CheckBox" fmlaLink="⑤!$S$3" lockText="1"/>
</file>

<file path=xl/ctrlProps/ctrlProp142.xml><?xml version="1.0" encoding="utf-8"?>
<formControlPr xmlns="http://schemas.microsoft.com/office/spreadsheetml/2009/9/main" objectType="CheckBox" fmlaLink="⑤!$T$3" lockText="1"/>
</file>

<file path=xl/ctrlProps/ctrlProp143.xml><?xml version="1.0" encoding="utf-8"?>
<formControlPr xmlns="http://schemas.microsoft.com/office/spreadsheetml/2009/9/main" objectType="CheckBox" fmlaLink="⑤!$U$3" lockText="1"/>
</file>

<file path=xl/ctrlProps/ctrlProp144.xml><?xml version="1.0" encoding="utf-8"?>
<formControlPr xmlns="http://schemas.microsoft.com/office/spreadsheetml/2009/9/main" objectType="CheckBox" fmlaLink="⑤!$V$3" lockText="1"/>
</file>

<file path=xl/ctrlProps/ctrlProp145.xml><?xml version="1.0" encoding="utf-8"?>
<formControlPr xmlns="http://schemas.microsoft.com/office/spreadsheetml/2009/9/main" objectType="CheckBox" fmlaLink="⑤!$W$3" lockText="1"/>
</file>

<file path=xl/ctrlProps/ctrlProp146.xml><?xml version="1.0" encoding="utf-8"?>
<formControlPr xmlns="http://schemas.microsoft.com/office/spreadsheetml/2009/9/main" objectType="CheckBox" fmlaLink="⑤!$Y$3" lockText="1"/>
</file>

<file path=xl/ctrlProps/ctrlProp147.xml><?xml version="1.0" encoding="utf-8"?>
<formControlPr xmlns="http://schemas.microsoft.com/office/spreadsheetml/2009/9/main" objectType="CheckBox" fmlaLink="⑤!$Z$3" lockText="1"/>
</file>

<file path=xl/ctrlProps/ctrlProp148.xml><?xml version="1.0" encoding="utf-8"?>
<formControlPr xmlns="http://schemas.microsoft.com/office/spreadsheetml/2009/9/main" objectType="CheckBox" fmlaLink="⑤!$AA$3" lockText="1"/>
</file>

<file path=xl/ctrlProps/ctrlProp149.xml><?xml version="1.0" encoding="utf-8"?>
<formControlPr xmlns="http://schemas.microsoft.com/office/spreadsheetml/2009/9/main" objectType="CheckBox" fmlaLink="⑤!$AB$3" lockText="1"/>
</file>

<file path=xl/ctrlProps/ctrlProp150.xml><?xml version="1.0" encoding="utf-8"?>
<formControlPr xmlns="http://schemas.microsoft.com/office/spreadsheetml/2009/9/main" objectType="CheckBox" fmlaLink="⑤!$AC$3" lockText="1"/>
</file>

<file path=xl/ctrlProps/ctrlProp151.xml><?xml version="1.0" encoding="utf-8"?>
<formControlPr xmlns="http://schemas.microsoft.com/office/spreadsheetml/2009/9/main" objectType="CheckBox" fmlaLink="⑤!$AD$3" lockText="1"/>
</file>

<file path=xl/ctrlProps/ctrlProp152.xml><?xml version="1.0" encoding="utf-8"?>
<formControlPr xmlns="http://schemas.microsoft.com/office/spreadsheetml/2009/9/main" objectType="CheckBox" fmlaLink="⑤!$AE$3" lockText="1"/>
</file>

<file path=xl/ctrlProps/ctrlProp153.xml><?xml version="1.0" encoding="utf-8"?>
<formControlPr xmlns="http://schemas.microsoft.com/office/spreadsheetml/2009/9/main" objectType="CheckBox" fmlaLink="⑤!$AF$3" lockText="1"/>
</file>

<file path=xl/ctrlProps/ctrlProp154.xml><?xml version="1.0" encoding="utf-8"?>
<formControlPr xmlns="http://schemas.microsoft.com/office/spreadsheetml/2009/9/main" objectType="CheckBox" fmlaLink="⑤!$AG$3" lockText="1"/>
</file>

<file path=xl/ctrlProps/ctrlProp155.xml><?xml version="1.0" encoding="utf-8"?>
<formControlPr xmlns="http://schemas.microsoft.com/office/spreadsheetml/2009/9/main" objectType="CheckBox" fmlaLink="⑤!$AH$3" lockText="1"/>
</file>

<file path=xl/ctrlProps/ctrlProp156.xml><?xml version="1.0" encoding="utf-8"?>
<formControlPr xmlns="http://schemas.microsoft.com/office/spreadsheetml/2009/9/main" objectType="CheckBox" fmlaLink="⑤!$AI$3" lockText="1"/>
</file>

<file path=xl/ctrlProps/ctrlProp157.xml><?xml version="1.0" encoding="utf-8"?>
<formControlPr xmlns="http://schemas.microsoft.com/office/spreadsheetml/2009/9/main" objectType="CheckBox" fmlaLink="⑤!$AJ$3" lockText="1"/>
</file>

<file path=xl/ctrlProps/ctrlProp158.xml><?xml version="1.0" encoding="utf-8"?>
<formControlPr xmlns="http://schemas.microsoft.com/office/spreadsheetml/2009/9/main" objectType="CheckBox" fmlaLink="⑤!$AK$3" lockText="1"/>
</file>

<file path=xl/ctrlProps/ctrlProp159.xml><?xml version="1.0" encoding="utf-8"?>
<formControlPr xmlns="http://schemas.microsoft.com/office/spreadsheetml/2009/9/main" objectType="CheckBox" fmlaLink="⑤!$AL$3" lockText="1"/>
</file>

<file path=xl/ctrlProps/ctrlProp160.xml><?xml version="1.0" encoding="utf-8"?>
<formControlPr xmlns="http://schemas.microsoft.com/office/spreadsheetml/2009/9/main" objectType="CheckBox" fmlaLink="⑤!$AM$3" lockText="1"/>
</file>

<file path=xl/ctrlProps/ctrlProp161.xml><?xml version="1.0" encoding="utf-8"?>
<formControlPr xmlns="http://schemas.microsoft.com/office/spreadsheetml/2009/9/main" objectType="CheckBox" fmlaLink="⑤!$AO$3" lockText="1"/>
</file>

<file path=xl/ctrlProps/ctrlProp162.xml><?xml version="1.0" encoding="utf-8"?>
<formControlPr xmlns="http://schemas.microsoft.com/office/spreadsheetml/2009/9/main" objectType="CheckBox" fmlaLink="⑤!$AP$3" lockText="1"/>
</file>

<file path=xl/ctrlProps/ctrlProp163.xml><?xml version="1.0" encoding="utf-8"?>
<formControlPr xmlns="http://schemas.microsoft.com/office/spreadsheetml/2009/9/main" objectType="CheckBox" fmlaLink="⑤!$AQ$3" lockText="1"/>
</file>

<file path=xl/ctrlProps/ctrlProp164.xml><?xml version="1.0" encoding="utf-8"?>
<formControlPr xmlns="http://schemas.microsoft.com/office/spreadsheetml/2009/9/main" objectType="CheckBox" fmlaLink="⑤!$AR$3" lockText="1"/>
</file>

<file path=xl/ctrlProps/ctrlProp165.xml><?xml version="1.0" encoding="utf-8"?>
<formControlPr xmlns="http://schemas.microsoft.com/office/spreadsheetml/2009/9/main" objectType="CheckBox" fmlaLink="⑤!$AS$3" lockText="1"/>
</file>

<file path=xl/ctrlProps/ctrlProp166.xml><?xml version="1.0" encoding="utf-8"?>
<formControlPr xmlns="http://schemas.microsoft.com/office/spreadsheetml/2009/9/main" objectType="CheckBox" fmlaLink="⑤!$AT$3" lockText="1"/>
</file>

<file path=xl/ctrlProps/ctrlProp167.xml><?xml version="1.0" encoding="utf-8"?>
<formControlPr xmlns="http://schemas.microsoft.com/office/spreadsheetml/2009/9/main" objectType="CheckBox" fmlaLink="⑤!$AU$3" lockText="1"/>
</file>

<file path=xl/ctrlProps/ctrlProp168.xml><?xml version="1.0" encoding="utf-8"?>
<formControlPr xmlns="http://schemas.microsoft.com/office/spreadsheetml/2009/9/main" objectType="CheckBox" fmlaLink="⑤!$AV$3" lockText="1"/>
</file>

<file path=xl/ctrlProps/ctrlProp169.xml><?xml version="1.0" encoding="utf-8"?>
<formControlPr xmlns="http://schemas.microsoft.com/office/spreadsheetml/2009/9/main" objectType="CheckBox" fmlaLink="⑤!$AW$3" lockText="1"/>
</file>

<file path=xl/ctrlProps/ctrlProp170.xml><?xml version="1.0" encoding="utf-8"?>
<formControlPr xmlns="http://schemas.microsoft.com/office/spreadsheetml/2009/9/main" objectType="CheckBox" fmlaLink="⑤!$AX$3" lockText="1"/>
</file>

<file path=xl/ctrlProps/ctrlProp171.xml><?xml version="1.0" encoding="utf-8"?>
<formControlPr xmlns="http://schemas.microsoft.com/office/spreadsheetml/2009/9/main" objectType="CheckBox" fmlaLink="⑤!$AY$3" lockText="1"/>
</file>

<file path=xl/ctrlProps/ctrlProp172.xml><?xml version="1.0" encoding="utf-8"?>
<formControlPr xmlns="http://schemas.microsoft.com/office/spreadsheetml/2009/9/main" objectType="CheckBox" fmlaLink="⑤!$AZ$3" lockText="1"/>
</file>

<file path=xl/ctrlProps/ctrlProp173.xml><?xml version="1.0" encoding="utf-8"?>
<formControlPr xmlns="http://schemas.microsoft.com/office/spreadsheetml/2009/9/main" objectType="CheckBox" fmlaLink="⑤!$BA$3" lockText="1"/>
</file>

<file path=xl/ctrlProps/ctrlProp174.xml><?xml version="1.0" encoding="utf-8"?>
<formControlPr xmlns="http://schemas.microsoft.com/office/spreadsheetml/2009/9/main" objectType="CheckBox" fmlaLink="⑤!$BB$3" lockText="1"/>
</file>

<file path=xl/ctrlProps/ctrlProp175.xml><?xml version="1.0" encoding="utf-8"?>
<formControlPr xmlns="http://schemas.microsoft.com/office/spreadsheetml/2009/9/main" objectType="CheckBox" fmlaLink="⑤!$BC$3" lockText="1"/>
</file>

<file path=xl/ctrlProps/ctrlProp176.xml><?xml version="1.0" encoding="utf-8"?>
<formControlPr xmlns="http://schemas.microsoft.com/office/spreadsheetml/2009/9/main" objectType="CheckBox" fmlaLink="⑤!$BE$3" lockText="1"/>
</file>

<file path=xl/ctrlProps/ctrlProp177.xml><?xml version="1.0" encoding="utf-8"?>
<formControlPr xmlns="http://schemas.microsoft.com/office/spreadsheetml/2009/9/main" objectType="CheckBox" fmlaLink="⑤!$BF$3" lockText="1"/>
</file>

<file path=xl/ctrlProps/ctrlProp178.xml><?xml version="1.0" encoding="utf-8"?>
<formControlPr xmlns="http://schemas.microsoft.com/office/spreadsheetml/2009/9/main" objectType="CheckBox" fmlaLink="⑤!$BG$3" lockText="1"/>
</file>

<file path=xl/ctrlProps/ctrlProp179.xml><?xml version="1.0" encoding="utf-8"?>
<formControlPr xmlns="http://schemas.microsoft.com/office/spreadsheetml/2009/9/main" objectType="CheckBox" fmlaLink="⑤!$BH$3" lockText="1"/>
</file>

<file path=xl/ctrlProps/ctrlProp180.xml><?xml version="1.0" encoding="utf-8"?>
<formControlPr xmlns="http://schemas.microsoft.com/office/spreadsheetml/2009/9/main" objectType="CheckBox" fmlaLink="⑤!$BI$3" lockText="1"/>
</file>

<file path=xl/ctrlProps/ctrlProp181.xml><?xml version="1.0" encoding="utf-8"?>
<formControlPr xmlns="http://schemas.microsoft.com/office/spreadsheetml/2009/9/main" objectType="CheckBox" fmlaLink="⑤!$BJ$3" lockText="1"/>
</file>

<file path=xl/ctrlProps/ctrlProp182.xml><?xml version="1.0" encoding="utf-8"?>
<formControlPr xmlns="http://schemas.microsoft.com/office/spreadsheetml/2009/9/main" objectType="CheckBox" fmlaLink="⑤!$BK$3" lockText="1"/>
</file>

<file path=xl/ctrlProps/ctrlProp183.xml><?xml version="1.0" encoding="utf-8"?>
<formControlPr xmlns="http://schemas.microsoft.com/office/spreadsheetml/2009/9/main" objectType="CheckBox" fmlaLink="⑤!$BL$3" lockText="1"/>
</file>

<file path=xl/ctrlProps/ctrlProp184.xml><?xml version="1.0" encoding="utf-8"?>
<formControlPr xmlns="http://schemas.microsoft.com/office/spreadsheetml/2009/9/main" objectType="CheckBox" fmlaLink="⑤!$BM$3" lockText="1"/>
</file>

<file path=xl/ctrlProps/ctrlProp185.xml><?xml version="1.0" encoding="utf-8"?>
<formControlPr xmlns="http://schemas.microsoft.com/office/spreadsheetml/2009/9/main" objectType="CheckBox" fmlaLink="⑤!$BN$3" lockText="1"/>
</file>

<file path=xl/ctrlProps/ctrlProp186.xml><?xml version="1.0" encoding="utf-8"?>
<formControlPr xmlns="http://schemas.microsoft.com/office/spreadsheetml/2009/9/main" objectType="CheckBox" fmlaLink="⑤!$BO$3" lockText="1"/>
</file>

<file path=xl/ctrlProps/ctrlProp187.xml><?xml version="1.0" encoding="utf-8"?>
<formControlPr xmlns="http://schemas.microsoft.com/office/spreadsheetml/2009/9/main" objectType="CheckBox" fmlaLink="⑤!$BP$3" lockText="1"/>
</file>

<file path=xl/ctrlProps/ctrlProp188.xml><?xml version="1.0" encoding="utf-8"?>
<formControlPr xmlns="http://schemas.microsoft.com/office/spreadsheetml/2009/9/main" objectType="CheckBox" fmlaLink="⑤!$BQ$3" lockText="1"/>
</file>

<file path=xl/ctrlProps/ctrlProp189.xml><?xml version="1.0" encoding="utf-8"?>
<formControlPr xmlns="http://schemas.microsoft.com/office/spreadsheetml/2009/9/main" objectType="CheckBox" fmlaLink="⑤!$BR$3" lockText="1"/>
</file>

<file path=xl/ctrlProps/ctrlProp190.xml><?xml version="1.0" encoding="utf-8"?>
<formControlPr xmlns="http://schemas.microsoft.com/office/spreadsheetml/2009/9/main" objectType="CheckBox" fmlaLink="⑤!$BS$3" lockText="1"/>
</file>

<file path=xl/ctrlProps/ctrlProp191.xml><?xml version="1.0" encoding="utf-8"?>
<formControlPr xmlns="http://schemas.microsoft.com/office/spreadsheetml/2009/9/main" objectType="CheckBox" fmlaLink="⑤!$BU$3" lockText="1"/>
</file>

<file path=xl/ctrlProps/ctrlProp192.xml><?xml version="1.0" encoding="utf-8"?>
<formControlPr xmlns="http://schemas.microsoft.com/office/spreadsheetml/2009/9/main" objectType="CheckBox" fmlaLink="⑤!$BV$3" lockText="1"/>
</file>

<file path=xl/ctrlProps/ctrlProp193.xml><?xml version="1.0" encoding="utf-8"?>
<formControlPr xmlns="http://schemas.microsoft.com/office/spreadsheetml/2009/9/main" objectType="CheckBox" fmlaLink="⑤!$BW$3" lockText="1"/>
</file>

<file path=xl/ctrlProps/ctrlProp194.xml><?xml version="1.0" encoding="utf-8"?>
<formControlPr xmlns="http://schemas.microsoft.com/office/spreadsheetml/2009/9/main" objectType="CheckBox" fmlaLink="⑤!$BX$3" lockText="1"/>
</file>

<file path=xl/ctrlProps/ctrlProp195.xml><?xml version="1.0" encoding="utf-8"?>
<formControlPr xmlns="http://schemas.microsoft.com/office/spreadsheetml/2009/9/main" objectType="CheckBox" fmlaLink="⑤!$BY$3" lockText="1"/>
</file>

<file path=xl/ctrlProps/ctrlProp196.xml><?xml version="1.0" encoding="utf-8"?>
<formControlPr xmlns="http://schemas.microsoft.com/office/spreadsheetml/2009/9/main" objectType="CheckBox" fmlaLink="⑤!$BZ$3" lockText="1"/>
</file>

<file path=xl/ctrlProps/ctrlProp197.xml><?xml version="1.0" encoding="utf-8"?>
<formControlPr xmlns="http://schemas.microsoft.com/office/spreadsheetml/2009/9/main" objectType="CheckBox" fmlaLink="⑤!$CA$3" lockText="1"/>
</file>

<file path=xl/ctrlProps/ctrlProp198.xml><?xml version="1.0" encoding="utf-8"?>
<formControlPr xmlns="http://schemas.microsoft.com/office/spreadsheetml/2009/9/main" objectType="CheckBox" fmlaLink="⑤!$CB$3" lockText="1"/>
</file>

<file path=xl/ctrlProps/ctrlProp199.xml><?xml version="1.0" encoding="utf-8"?>
<formControlPr xmlns="http://schemas.microsoft.com/office/spreadsheetml/2009/9/main" objectType="CheckBox" fmlaLink="⑤!$CC$3" lockText="1"/>
</file>

<file path=xl/ctrlProps/ctrlProp200.xml><?xml version="1.0" encoding="utf-8"?>
<formControlPr xmlns="http://schemas.microsoft.com/office/spreadsheetml/2009/9/main" objectType="CheckBox" fmlaLink="⑤!$CD$3" lockText="1"/>
</file>

<file path=xl/ctrlProps/ctrlProp201.xml><?xml version="1.0" encoding="utf-8"?>
<formControlPr xmlns="http://schemas.microsoft.com/office/spreadsheetml/2009/9/main" objectType="CheckBox" fmlaLink="⑤!$CE$3" lockText="1"/>
</file>

<file path=xl/ctrlProps/ctrlProp202.xml><?xml version="1.0" encoding="utf-8"?>
<formControlPr xmlns="http://schemas.microsoft.com/office/spreadsheetml/2009/9/main" objectType="CheckBox" fmlaLink="⑤!$CF$3" lockText="1"/>
</file>

<file path=xl/ctrlProps/ctrlProp203.xml><?xml version="1.0" encoding="utf-8"?>
<formControlPr xmlns="http://schemas.microsoft.com/office/spreadsheetml/2009/9/main" objectType="CheckBox" fmlaLink="⑤!$CG$3" lockText="1"/>
</file>

<file path=xl/ctrlProps/ctrlProp204.xml><?xml version="1.0" encoding="utf-8"?>
<formControlPr xmlns="http://schemas.microsoft.com/office/spreadsheetml/2009/9/main" objectType="CheckBox" fmlaLink="⑤!$CH$3" lockText="1"/>
</file>

<file path=xl/ctrlProps/ctrlProp205.xml><?xml version="1.0" encoding="utf-8"?>
<formControlPr xmlns="http://schemas.microsoft.com/office/spreadsheetml/2009/9/main" objectType="CheckBox" fmlaLink="⑤!$CI$3" lockText="1"/>
</file>

<file path=xl/ctrlProps/ctrlProp206.xml><?xml version="1.0" encoding="utf-8"?>
<formControlPr xmlns="http://schemas.microsoft.com/office/spreadsheetml/2009/9/main" objectType="CheckBox" fmlaLink="⑤!$CK$3" lockText="1"/>
</file>

<file path=xl/ctrlProps/ctrlProp207.xml><?xml version="1.0" encoding="utf-8"?>
<formControlPr xmlns="http://schemas.microsoft.com/office/spreadsheetml/2009/9/main" objectType="CheckBox" fmlaLink="⑤!$CL$3" lockText="1"/>
</file>

<file path=xl/ctrlProps/ctrlProp208.xml><?xml version="1.0" encoding="utf-8"?>
<formControlPr xmlns="http://schemas.microsoft.com/office/spreadsheetml/2009/9/main" objectType="CheckBox" fmlaLink="⑤!$CM$3" lockText="1"/>
</file>

<file path=xl/ctrlProps/ctrlProp209.xml><?xml version="1.0" encoding="utf-8"?>
<formControlPr xmlns="http://schemas.microsoft.com/office/spreadsheetml/2009/9/main" objectType="CheckBox" fmlaLink="⑤!$CN$3" lockText="1"/>
</file>

<file path=xl/ctrlProps/ctrlProp210.xml><?xml version="1.0" encoding="utf-8"?>
<formControlPr xmlns="http://schemas.microsoft.com/office/spreadsheetml/2009/9/main" objectType="CheckBox" fmlaLink="⑤!$CO$3" lockText="1"/>
</file>

<file path=xl/ctrlProps/ctrlProp211.xml><?xml version="1.0" encoding="utf-8"?>
<formControlPr xmlns="http://schemas.microsoft.com/office/spreadsheetml/2009/9/main" objectType="CheckBox" fmlaLink="⑤!$CP$3" lockText="1"/>
</file>

<file path=xl/ctrlProps/ctrlProp212.xml><?xml version="1.0" encoding="utf-8"?>
<formControlPr xmlns="http://schemas.microsoft.com/office/spreadsheetml/2009/9/main" objectType="CheckBox" fmlaLink="⑤!$CQ$3" lockText="1"/>
</file>

<file path=xl/ctrlProps/ctrlProp213.xml><?xml version="1.0" encoding="utf-8"?>
<formControlPr xmlns="http://schemas.microsoft.com/office/spreadsheetml/2009/9/main" objectType="CheckBox" fmlaLink="⑤!$CR$3" lockText="1"/>
</file>

<file path=xl/ctrlProps/ctrlProp214.xml><?xml version="1.0" encoding="utf-8"?>
<formControlPr xmlns="http://schemas.microsoft.com/office/spreadsheetml/2009/9/main" objectType="CheckBox" fmlaLink="⑤!$CS$3" lockText="1"/>
</file>

<file path=xl/ctrlProps/ctrlProp215.xml><?xml version="1.0" encoding="utf-8"?>
<formControlPr xmlns="http://schemas.microsoft.com/office/spreadsheetml/2009/9/main" objectType="CheckBox" fmlaLink="⑤!$CT$3" lockText="1"/>
</file>

<file path=xl/ctrlProps/ctrlProp216.xml><?xml version="1.0" encoding="utf-8"?>
<formControlPr xmlns="http://schemas.microsoft.com/office/spreadsheetml/2009/9/main" objectType="CheckBox" fmlaLink="⑤!$CU$3" lockText="1"/>
</file>

<file path=xl/ctrlProps/ctrlProp217.xml><?xml version="1.0" encoding="utf-8"?>
<formControlPr xmlns="http://schemas.microsoft.com/office/spreadsheetml/2009/9/main" objectType="CheckBox" fmlaLink="⑤!$CV$3" lockText="1"/>
</file>

<file path=xl/ctrlProps/ctrlProp218.xml><?xml version="1.0" encoding="utf-8"?>
<formControlPr xmlns="http://schemas.microsoft.com/office/spreadsheetml/2009/9/main" objectType="CheckBox" fmlaLink="⑤!$CW$3" lockText="1"/>
</file>

<file path=xl/ctrlProps/ctrlProp219.xml><?xml version="1.0" encoding="utf-8"?>
<formControlPr xmlns="http://schemas.microsoft.com/office/spreadsheetml/2009/9/main" objectType="CheckBox" fmlaLink="⑤!$CX$3" lockText="1"/>
</file>

<file path=xl/ctrlProps/ctrlProp220.xml><?xml version="1.0" encoding="utf-8"?>
<formControlPr xmlns="http://schemas.microsoft.com/office/spreadsheetml/2009/9/main" objectType="CheckBox" fmlaLink="⑤!$CY$3" lockText="1"/>
</file>

<file path=xl/ctrlProps/ctrlProp221.xml><?xml version="1.0" encoding="utf-8"?>
<formControlPr xmlns="http://schemas.microsoft.com/office/spreadsheetml/2009/9/main" objectType="CheckBox" fmlaLink="⑤!$DA$3" lockText="1"/>
</file>

<file path=xl/ctrlProps/ctrlProp222.xml><?xml version="1.0" encoding="utf-8"?>
<formControlPr xmlns="http://schemas.microsoft.com/office/spreadsheetml/2009/9/main" objectType="CheckBox" fmlaLink="⑤!$DB$3" lockText="1"/>
</file>

<file path=xl/ctrlProps/ctrlProp223.xml><?xml version="1.0" encoding="utf-8"?>
<formControlPr xmlns="http://schemas.microsoft.com/office/spreadsheetml/2009/9/main" objectType="CheckBox" fmlaLink="⑤!$DC$3" lockText="1"/>
</file>

<file path=xl/ctrlProps/ctrlProp224.xml><?xml version="1.0" encoding="utf-8"?>
<formControlPr xmlns="http://schemas.microsoft.com/office/spreadsheetml/2009/9/main" objectType="CheckBox" fmlaLink="⑤!$DD$3" lockText="1"/>
</file>

<file path=xl/ctrlProps/ctrlProp225.xml><?xml version="1.0" encoding="utf-8"?>
<formControlPr xmlns="http://schemas.microsoft.com/office/spreadsheetml/2009/9/main" objectType="CheckBox" fmlaLink="⑤!$DE$3" lockText="1"/>
</file>

<file path=xl/ctrlProps/ctrlProp226.xml><?xml version="1.0" encoding="utf-8"?>
<formControlPr xmlns="http://schemas.microsoft.com/office/spreadsheetml/2009/9/main" objectType="CheckBox" fmlaLink="⑤!$DF$3" lockText="1"/>
</file>

<file path=xl/ctrlProps/ctrlProp227.xml><?xml version="1.0" encoding="utf-8"?>
<formControlPr xmlns="http://schemas.microsoft.com/office/spreadsheetml/2009/9/main" objectType="CheckBox" fmlaLink="⑤!$DG$3" lockText="1"/>
</file>

<file path=xl/ctrlProps/ctrlProp228.xml><?xml version="1.0" encoding="utf-8"?>
<formControlPr xmlns="http://schemas.microsoft.com/office/spreadsheetml/2009/9/main" objectType="CheckBox" fmlaLink="⑤!$DH$3" lockText="1"/>
</file>

<file path=xl/ctrlProps/ctrlProp229.xml><?xml version="1.0" encoding="utf-8"?>
<formControlPr xmlns="http://schemas.microsoft.com/office/spreadsheetml/2009/9/main" objectType="CheckBox" fmlaLink="⑤!$DI$3" lockText="1"/>
</file>

<file path=xl/ctrlProps/ctrlProp230.xml><?xml version="1.0" encoding="utf-8"?>
<formControlPr xmlns="http://schemas.microsoft.com/office/spreadsheetml/2009/9/main" objectType="CheckBox" fmlaLink="⑤!$DJ$3" lockText="1"/>
</file>

<file path=xl/ctrlProps/ctrlProp231.xml><?xml version="1.0" encoding="utf-8"?>
<formControlPr xmlns="http://schemas.microsoft.com/office/spreadsheetml/2009/9/main" objectType="CheckBox" fmlaLink="⑤!$DK$3" lockText="1"/>
</file>

<file path=xl/ctrlProps/ctrlProp232.xml><?xml version="1.0" encoding="utf-8"?>
<formControlPr xmlns="http://schemas.microsoft.com/office/spreadsheetml/2009/9/main" objectType="CheckBox" fmlaLink="⑤!$DL$3" lockText="1"/>
</file>

<file path=xl/ctrlProps/ctrlProp233.xml><?xml version="1.0" encoding="utf-8"?>
<formControlPr xmlns="http://schemas.microsoft.com/office/spreadsheetml/2009/9/main" objectType="CheckBox" fmlaLink="⑤!$DM$3" lockText="1"/>
</file>

<file path=xl/ctrlProps/ctrlProp234.xml><?xml version="1.0" encoding="utf-8"?>
<formControlPr xmlns="http://schemas.microsoft.com/office/spreadsheetml/2009/9/main" objectType="CheckBox" fmlaLink="⑤!$DN$3" lockText="1"/>
</file>

<file path=xl/ctrlProps/ctrlProp235.xml><?xml version="1.0" encoding="utf-8"?>
<formControlPr xmlns="http://schemas.microsoft.com/office/spreadsheetml/2009/9/main" objectType="CheckBox" fmlaLink="⑤!$DO$3" lockText="1"/>
</file>

<file path=xl/ctrlProps/ctrlProp236.xml><?xml version="1.0" encoding="utf-8"?>
<formControlPr xmlns="http://schemas.microsoft.com/office/spreadsheetml/2009/9/main" objectType="CheckBox" fmlaLink="⑤!$DQ$3" lockText="1"/>
</file>

<file path=xl/ctrlProps/ctrlProp237.xml><?xml version="1.0" encoding="utf-8"?>
<formControlPr xmlns="http://schemas.microsoft.com/office/spreadsheetml/2009/9/main" objectType="CheckBox" fmlaLink="⑤!$DR$3" lockText="1"/>
</file>

<file path=xl/ctrlProps/ctrlProp238.xml><?xml version="1.0" encoding="utf-8"?>
<formControlPr xmlns="http://schemas.microsoft.com/office/spreadsheetml/2009/9/main" objectType="CheckBox" fmlaLink="⑤!$DS$3" lockText="1"/>
</file>

<file path=xl/ctrlProps/ctrlProp239.xml><?xml version="1.0" encoding="utf-8"?>
<formControlPr xmlns="http://schemas.microsoft.com/office/spreadsheetml/2009/9/main" objectType="CheckBox" fmlaLink="⑤!$DT$3" lockText="1"/>
</file>

<file path=xl/ctrlProps/ctrlProp240.xml><?xml version="1.0" encoding="utf-8"?>
<formControlPr xmlns="http://schemas.microsoft.com/office/spreadsheetml/2009/9/main" objectType="CheckBox" fmlaLink="⑤!$DU$3" lockText="1"/>
</file>

<file path=xl/ctrlProps/ctrlProp241.xml><?xml version="1.0" encoding="utf-8"?>
<formControlPr xmlns="http://schemas.microsoft.com/office/spreadsheetml/2009/9/main" objectType="CheckBox" fmlaLink="⑤!$DV$3" lockText="1"/>
</file>

<file path=xl/ctrlProps/ctrlProp242.xml><?xml version="1.0" encoding="utf-8"?>
<formControlPr xmlns="http://schemas.microsoft.com/office/spreadsheetml/2009/9/main" objectType="CheckBox" fmlaLink="⑤!$DW$3" lockText="1"/>
</file>

<file path=xl/ctrlProps/ctrlProp243.xml><?xml version="1.0" encoding="utf-8"?>
<formControlPr xmlns="http://schemas.microsoft.com/office/spreadsheetml/2009/9/main" objectType="CheckBox" fmlaLink="⑤!$DX$3" lockText="1"/>
</file>

<file path=xl/ctrlProps/ctrlProp244.xml><?xml version="1.0" encoding="utf-8"?>
<formControlPr xmlns="http://schemas.microsoft.com/office/spreadsheetml/2009/9/main" objectType="CheckBox" fmlaLink="⑤!$DY$3" lockText="1"/>
</file>

<file path=xl/ctrlProps/ctrlProp245.xml><?xml version="1.0" encoding="utf-8"?>
<formControlPr xmlns="http://schemas.microsoft.com/office/spreadsheetml/2009/9/main" objectType="CheckBox" fmlaLink="⑤!$DZ$3" lockText="1"/>
</file>

<file path=xl/ctrlProps/ctrlProp246.xml><?xml version="1.0" encoding="utf-8"?>
<formControlPr xmlns="http://schemas.microsoft.com/office/spreadsheetml/2009/9/main" objectType="CheckBox" fmlaLink="⑤!$EA$3" lockText="1"/>
</file>

<file path=xl/ctrlProps/ctrlProp247.xml><?xml version="1.0" encoding="utf-8"?>
<formControlPr xmlns="http://schemas.microsoft.com/office/spreadsheetml/2009/9/main" objectType="CheckBox" fmlaLink="⑤!$FV$3" lockText="1"/>
</file>

<file path=xl/ctrlProps/ctrlProp248.xml><?xml version="1.0" encoding="utf-8"?>
<formControlPr xmlns="http://schemas.microsoft.com/office/spreadsheetml/2009/9/main" objectType="CheckBox" fmlaLink="⑤!$FW$3" lockText="1"/>
</file>

<file path=xl/ctrlProps/ctrlProp249.xml><?xml version="1.0" encoding="utf-8"?>
<formControlPr xmlns="http://schemas.microsoft.com/office/spreadsheetml/2009/9/main" objectType="CheckBox" fmlaLink="⑤!$FX$3" lockText="1"/>
</file>

<file path=xl/ctrlProps/ctrlProp250.xml><?xml version="1.0" encoding="utf-8"?>
<formControlPr xmlns="http://schemas.microsoft.com/office/spreadsheetml/2009/9/main" objectType="CheckBox" fmlaLink="⑤!$FY$3" lockText="1"/>
</file>

<file path=xl/ctrlProps/ctrlProp251.xml><?xml version="1.0" encoding="utf-8"?>
<formControlPr xmlns="http://schemas.microsoft.com/office/spreadsheetml/2009/9/main" objectType="CheckBox" fmlaLink="⑤!$FZ$3" lockText="1"/>
</file>

<file path=xl/ctrlProps/ctrlProp252.xml><?xml version="1.0" encoding="utf-8"?>
<formControlPr xmlns="http://schemas.microsoft.com/office/spreadsheetml/2009/9/main" objectType="CheckBox" fmlaLink="⑤!$GA$3" lockText="1"/>
</file>

<file path=xl/ctrlProps/ctrlProp253.xml><?xml version="1.0" encoding="utf-8"?>
<formControlPr xmlns="http://schemas.microsoft.com/office/spreadsheetml/2009/9/main" objectType="CheckBox" fmlaLink="⑤!$GB$3" lockText="1"/>
</file>

<file path=xl/ctrlProps/ctrlProp254.xml><?xml version="1.0" encoding="utf-8"?>
<formControlPr xmlns="http://schemas.microsoft.com/office/spreadsheetml/2009/9/main" objectType="CheckBox" fmlaLink="⑤!$GC$3" lockText="1"/>
</file>

<file path=xl/ctrlProps/ctrlProp255.xml><?xml version="1.0" encoding="utf-8"?>
<formControlPr xmlns="http://schemas.microsoft.com/office/spreadsheetml/2009/9/main" objectType="CheckBox" fmlaLink="⑤!$GD$3" lockText="1"/>
</file>

<file path=xl/ctrlProps/ctrlProp256.xml><?xml version="1.0" encoding="utf-8"?>
<formControlPr xmlns="http://schemas.microsoft.com/office/spreadsheetml/2009/9/main" objectType="CheckBox" fmlaLink="⑤!$GE$3" lockText="1"/>
</file>

<file path=xl/ctrlProps/ctrlProp257.xml><?xml version="1.0" encoding="utf-8"?>
<formControlPr xmlns="http://schemas.microsoft.com/office/spreadsheetml/2009/9/main" objectType="CheckBox" fmlaLink="⑤!$GF$3" lockText="1"/>
</file>

<file path=xl/ctrlProps/ctrlProp258.xml><?xml version="1.0" encoding="utf-8"?>
<formControlPr xmlns="http://schemas.microsoft.com/office/spreadsheetml/2009/9/main" objectType="CheckBox" fmlaLink="⑤!$GG$3" lockText="1"/>
</file>

<file path=xl/ctrlProps/ctrlProp259.xml><?xml version="1.0" encoding="utf-8"?>
<formControlPr xmlns="http://schemas.microsoft.com/office/spreadsheetml/2009/9/main" objectType="CheckBox" fmlaLink="⑤!$GH$3" lockText="1"/>
</file>

<file path=xl/ctrlProps/ctrlProp260.xml><?xml version="1.0" encoding="utf-8"?>
<formControlPr xmlns="http://schemas.microsoft.com/office/spreadsheetml/2009/9/main" objectType="CheckBox" fmlaLink="⑤!$GI$3" lockText="1"/>
</file>

<file path=xl/ctrlProps/ctrlProp261.xml><?xml version="1.0" encoding="utf-8"?>
<formControlPr xmlns="http://schemas.microsoft.com/office/spreadsheetml/2009/9/main" objectType="CheckBox" fmlaLink="③!$N$3" lockText="1"/>
</file>

<file path=xl/ctrlProps/ctrlProp262.xml><?xml version="1.0" encoding="utf-8"?>
<formControlPr xmlns="http://schemas.microsoft.com/office/spreadsheetml/2009/9/main" objectType="CheckBox" fmlaLink="③!$O$3" lockText="1"/>
</file>

<file path=xl/ctrlProps/ctrlProp263.xml><?xml version="1.0" encoding="utf-8"?>
<formControlPr xmlns="http://schemas.microsoft.com/office/spreadsheetml/2009/9/main" objectType="CheckBox" fmlaLink="③!$P$3" lockText="1"/>
</file>

<file path=xl/ctrlProps/ctrlProp264.xml><?xml version="1.0" encoding="utf-8"?>
<formControlPr xmlns="http://schemas.microsoft.com/office/spreadsheetml/2009/9/main" objectType="CheckBox" fmlaLink="③!$Q$3" lockText="1"/>
</file>

<file path=xl/ctrlProps/ctrlProp265.xml><?xml version="1.0" encoding="utf-8"?>
<formControlPr xmlns="http://schemas.microsoft.com/office/spreadsheetml/2009/9/main" objectType="CheckBox" fmlaLink="③!$R$3" lockText="1"/>
</file>

<file path=xl/ctrlProps/ctrlProp266.xml><?xml version="1.0" encoding="utf-8"?>
<formControlPr xmlns="http://schemas.microsoft.com/office/spreadsheetml/2009/9/main" objectType="CheckBox" fmlaLink="③!$S$3" lockText="1"/>
</file>

<file path=xl/ctrlProps/ctrlProp267.xml><?xml version="1.0" encoding="utf-8"?>
<formControlPr xmlns="http://schemas.microsoft.com/office/spreadsheetml/2009/9/main" objectType="CheckBox" fmlaLink="③!$U$3" lockText="1"/>
</file>

<file path=xl/ctrlProps/ctrlProp268.xml><?xml version="1.0" encoding="utf-8"?>
<formControlPr xmlns="http://schemas.microsoft.com/office/spreadsheetml/2009/9/main" objectType="CheckBox" fmlaLink="③!$X$3" lockText="1"/>
</file>

<file path=xl/ctrlProps/ctrlProp269.xml><?xml version="1.0" encoding="utf-8"?>
<formControlPr xmlns="http://schemas.microsoft.com/office/spreadsheetml/2009/9/main" objectType="CheckBox" fmlaLink="③!$Y$3" lockText="1"/>
</file>

<file path=xl/ctrlProps/ctrlProp270.xml><?xml version="1.0" encoding="utf-8"?>
<formControlPr xmlns="http://schemas.microsoft.com/office/spreadsheetml/2009/9/main" objectType="CheckBox" fmlaLink="③!$Z$3" lockText="1"/>
</file>

<file path=xl/ctrlProps/ctrlProp271.xml><?xml version="1.0" encoding="utf-8"?>
<formControlPr xmlns="http://schemas.microsoft.com/office/spreadsheetml/2009/9/main" objectType="CheckBox" fmlaLink="③!$AA$3" lockText="1"/>
</file>

<file path=xl/ctrlProps/ctrlProp272.xml><?xml version="1.0" encoding="utf-8"?>
<formControlPr xmlns="http://schemas.microsoft.com/office/spreadsheetml/2009/9/main" objectType="CheckBox" fmlaLink="③!$AB$3" lockText="1"/>
</file>

<file path=xl/ctrlProps/ctrlProp273.xml><?xml version="1.0" encoding="utf-8"?>
<formControlPr xmlns="http://schemas.microsoft.com/office/spreadsheetml/2009/9/main" objectType="CheckBox" fmlaLink="③!$AC$3" lockText="1"/>
</file>

<file path=xl/ctrlProps/ctrlProp274.xml><?xml version="1.0" encoding="utf-8"?>
<formControlPr xmlns="http://schemas.microsoft.com/office/spreadsheetml/2009/9/main" objectType="CheckBox" fmlaLink="④!$GC$3" lockText="1"/>
</file>

<file path=xl/ctrlProps/ctrlProp275.xml><?xml version="1.0" encoding="utf-8"?>
<formControlPr xmlns="http://schemas.microsoft.com/office/spreadsheetml/2009/9/main" objectType="CheckBox" fmlaLink="④!$GD$3" lockText="1"/>
</file>

<file path=xl/ctrlProps/ctrlProp276.xml><?xml version="1.0" encoding="utf-8"?>
<formControlPr xmlns="http://schemas.microsoft.com/office/spreadsheetml/2009/9/main" objectType="CheckBox" fmlaLink="④!$GE$3" lockText="1"/>
</file>

<file path=xl/ctrlProps/ctrlProp277.xml><?xml version="1.0" encoding="utf-8"?>
<formControlPr xmlns="http://schemas.microsoft.com/office/spreadsheetml/2009/9/main" objectType="CheckBox" fmlaLink="④!$GF$3" lockText="1"/>
</file>

<file path=xl/ctrlProps/ctrlProp278.xml><?xml version="1.0" encoding="utf-8"?>
<formControlPr xmlns="http://schemas.microsoft.com/office/spreadsheetml/2009/9/main" objectType="CheckBox" fmlaLink="④!$GG$3" lockText="1"/>
</file>

<file path=xl/ctrlProps/ctrlProp279.xml><?xml version="1.0" encoding="utf-8"?>
<formControlPr xmlns="http://schemas.microsoft.com/office/spreadsheetml/2009/9/main" objectType="Radio" firstButton="1" fmlaLink="$AT$764" lockText="1"/>
</file>

<file path=xl/ctrlProps/ctrlProp280.xml><?xml version="1.0" encoding="utf-8"?>
<formControlPr xmlns="http://schemas.microsoft.com/office/spreadsheetml/2009/9/main" objectType="Radio" lockText="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Radio" firstButton="1" fmlaLink="$AT$482" lockText="1"/>
</file>

<file path=xl/ctrlProps/ctrlProp284.xml><?xml version="1.0" encoding="utf-8"?>
<formControlPr xmlns="http://schemas.microsoft.com/office/spreadsheetml/2009/9/main" objectType="Radio" lockText="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Radio" firstButton="1" fmlaLink="$AT$483" lockText="1"/>
</file>

<file path=xl/ctrlProps/ctrlProp287.xml><?xml version="1.0" encoding="utf-8"?>
<formControlPr xmlns="http://schemas.microsoft.com/office/spreadsheetml/2009/9/main" objectType="Radio" lockText="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Radio" firstButton="1" fmlaLink="$AT$484" lockText="1"/>
</file>

<file path=xl/ctrlProps/ctrlProp290.xml><?xml version="1.0" encoding="utf-8"?>
<formControlPr xmlns="http://schemas.microsoft.com/office/spreadsheetml/2009/9/main" objectType="Radio" lockText="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Radio" firstButton="1" fmlaLink="$AT$485" lockText="1"/>
</file>

<file path=xl/ctrlProps/ctrlProp293.xml><?xml version="1.0" encoding="utf-8"?>
<formControlPr xmlns="http://schemas.microsoft.com/office/spreadsheetml/2009/9/main" objectType="Radio" lockText="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Radio" firstButton="1" fmlaLink="$AT$791" lockText="1"/>
</file>

<file path=xl/ctrlProps/ctrlProp296.xml><?xml version="1.0" encoding="utf-8"?>
<formControlPr xmlns="http://schemas.microsoft.com/office/spreadsheetml/2009/9/main" objectType="Radio" lockText="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Radio" firstButton="1" fmlaLink="$AT$826" lockText="1"/>
</file>

<file path=xl/ctrlProps/ctrlProp299.xml><?xml version="1.0" encoding="utf-8"?>
<formControlPr xmlns="http://schemas.microsoft.com/office/spreadsheetml/2009/9/main" objectType="Radio" lockText="1"/>
</file>

<file path=xl/ctrlProps/ctrlProp300.xml><?xml version="1.0" encoding="utf-8"?>
<formControlPr xmlns="http://schemas.microsoft.com/office/spreadsheetml/2009/9/main" objectType="Radio" firstButton="1" fmlaLink="$AT$861" lockText="1"/>
</file>

<file path=xl/ctrlProps/ctrlProp301.xml><?xml version="1.0" encoding="utf-8"?>
<formControlPr xmlns="http://schemas.microsoft.com/office/spreadsheetml/2009/9/main" objectType="Radio" lockText="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Radio" firstButton="1" fmlaLink="$AT$897" lockText="1"/>
</file>

<file path=xl/ctrlProps/ctrlProp304.xml><?xml version="1.0" encoding="utf-8"?>
<formControlPr xmlns="http://schemas.microsoft.com/office/spreadsheetml/2009/9/main" objectType="Radio" lockText="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CheckBox" fmlaLink="①!$H$3" lockText="1"/>
</file>

<file path=xl/ctrlProps/ctrlProp307.xml><?xml version="1.0" encoding="utf-8"?>
<formControlPr xmlns="http://schemas.microsoft.com/office/spreadsheetml/2009/9/main" objectType="CheckBox" fmlaLink="①!$I$3" lockText="1"/>
</file>

<file path=xl/ctrlProps/ctrlProp308.xml><?xml version="1.0" encoding="utf-8"?>
<formControlPr xmlns="http://schemas.microsoft.com/office/spreadsheetml/2009/9/main" objectType="CheckBox" fmlaLink="①!$K$3" lockText="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CheckBox" fmlaLink="④!$GO$3" lockText="1"/>
</file>

<file path=xl/ctrlProps/ctrlProp312.xml><?xml version="1.0" encoding="utf-8"?>
<formControlPr xmlns="http://schemas.microsoft.com/office/spreadsheetml/2009/9/main" objectType="CheckBox" fmlaLink="④!$GP$3" lockText="1"/>
</file>

<file path=xl/ctrlProps/ctrlProp313.xml><?xml version="1.0" encoding="utf-8"?>
<formControlPr xmlns="http://schemas.microsoft.com/office/spreadsheetml/2009/9/main" objectType="CheckBox" fmlaLink="④!$GQ$3" lockText="1"/>
</file>

<file path=xl/ctrlProps/ctrlProp314.xml><?xml version="1.0" encoding="utf-8"?>
<formControlPr xmlns="http://schemas.microsoft.com/office/spreadsheetml/2009/9/main" objectType="CheckBox" fmlaLink="④!$GR$3" lockText="1"/>
</file>

<file path=xl/ctrlProps/ctrlProp315.xml><?xml version="1.0" encoding="utf-8"?>
<formControlPr xmlns="http://schemas.microsoft.com/office/spreadsheetml/2009/9/main" objectType="CheckBox" fmlaLink="④!$GT$3" lockText="1"/>
</file>

<file path=xl/ctrlProps/ctrlProp316.xml><?xml version="1.0" encoding="utf-8"?>
<formControlPr xmlns="http://schemas.microsoft.com/office/spreadsheetml/2009/9/main" objectType="CheckBox" fmlaLink="④!$GU$3" lockText="1"/>
</file>

<file path=xl/ctrlProps/ctrlProp317.xml><?xml version="1.0" encoding="utf-8"?>
<formControlPr xmlns="http://schemas.microsoft.com/office/spreadsheetml/2009/9/main" objectType="CheckBox" fmlaLink="④!$GV$3" lockText="1"/>
</file>

<file path=xl/ctrlProps/ctrlProp318.xml><?xml version="1.0" encoding="utf-8"?>
<formControlPr xmlns="http://schemas.microsoft.com/office/spreadsheetml/2009/9/main" objectType="CheckBox" fmlaLink="④!$GW$3" lockText="1"/>
</file>

<file path=xl/ctrlProps/ctrlProp319.xml><?xml version="1.0" encoding="utf-8"?>
<formControlPr xmlns="http://schemas.microsoft.com/office/spreadsheetml/2009/9/main" objectType="GBox" noThreeD="1"/>
</file>

<file path=xl/ctrlProps/ctrlProp320.xml><?xml version="1.0" encoding="utf-8"?>
<formControlPr xmlns="http://schemas.microsoft.com/office/spreadsheetml/2009/9/main" objectType="GBox" noThreeD="1"/>
</file>

<file path=xl/ctrlProps/ctrlProp321.xml><?xml version="1.0" encoding="utf-8"?>
<formControlPr xmlns="http://schemas.microsoft.com/office/spreadsheetml/2009/9/main" objectType="Radio" firstButton="1" fmlaLink="$AT$538" lockText="1"/>
</file>

<file path=xl/ctrlProps/ctrlProp322.xml><?xml version="1.0" encoding="utf-8"?>
<formControlPr xmlns="http://schemas.microsoft.com/office/spreadsheetml/2009/9/main" objectType="Radio" lockText="1"/>
</file>

<file path=xl/ctrlProps/ctrlProp323.xml><?xml version="1.0" encoding="utf-8"?>
<formControlPr xmlns="http://schemas.microsoft.com/office/spreadsheetml/2009/9/main" objectType="Radio" lockText="1"/>
</file>

<file path=xl/ctrlProps/ctrlProp324.xml><?xml version="1.0" encoding="utf-8"?>
<formControlPr xmlns="http://schemas.microsoft.com/office/spreadsheetml/2009/9/main" objectType="Radio" firstButton="1" fmlaLink="$AT$533" lockText="1"/>
</file>

<file path=xl/ctrlProps/ctrlProp325.xml><?xml version="1.0" encoding="utf-8"?>
<formControlPr xmlns="http://schemas.microsoft.com/office/spreadsheetml/2009/9/main" objectType="Radio" lockText="1"/>
</file>

<file path=xl/ctrlProps/ctrlProp326.xml><?xml version="1.0" encoding="utf-8"?>
<formControlPr xmlns="http://schemas.microsoft.com/office/spreadsheetml/2009/9/main" objectType="Radio" lockText="1"/>
</file>

<file path=xl/ctrlProps/ctrlProp327.xml><?xml version="1.0" encoding="utf-8"?>
<formControlPr xmlns="http://schemas.microsoft.com/office/spreadsheetml/2009/9/main" objectType="Radio" lockText="1"/>
</file>

<file path=xl/ctrlProps/ctrlProp328.xml><?xml version="1.0" encoding="utf-8"?>
<formControlPr xmlns="http://schemas.microsoft.com/office/spreadsheetml/2009/9/main" objectType="Radio" firstButton="1" fmlaLink="$AT$556" lockText="1"/>
</file>

<file path=xl/ctrlProps/ctrlProp329.xml><?xml version="1.0" encoding="utf-8"?>
<formControlPr xmlns="http://schemas.microsoft.com/office/spreadsheetml/2009/9/main" objectType="Radio" lockText="1"/>
</file>

<file path=xl/ctrlProps/ctrlProp330.xml><?xml version="1.0" encoding="utf-8"?>
<formControlPr xmlns="http://schemas.microsoft.com/office/spreadsheetml/2009/9/main" objectType="Radio" lockText="1"/>
</file>

<file path=xl/ctrlProps/ctrlProp331.xml><?xml version="1.0" encoding="utf-8"?>
<formControlPr xmlns="http://schemas.microsoft.com/office/spreadsheetml/2009/9/main" objectType="Radio" lockText="1"/>
</file>

<file path=xl/ctrlProps/ctrlProp332.xml><?xml version="1.0" encoding="utf-8"?>
<formControlPr xmlns="http://schemas.microsoft.com/office/spreadsheetml/2009/9/main" objectType="Radio" lockText="1"/>
</file>

<file path=xl/ctrlProps/ctrlProp333.xml><?xml version="1.0" encoding="utf-8"?>
<formControlPr xmlns="http://schemas.microsoft.com/office/spreadsheetml/2009/9/main" objectType="Radio" firstButton="1" fmlaLink="$AT$563" lockText="1"/>
</file>

<file path=xl/ctrlProps/ctrlProp334.xml><?xml version="1.0" encoding="utf-8"?>
<formControlPr xmlns="http://schemas.microsoft.com/office/spreadsheetml/2009/9/main" objectType="Radio" lockText="1"/>
</file>

<file path=xl/ctrlProps/ctrlProp335.xml><?xml version="1.0" encoding="utf-8"?>
<formControlPr xmlns="http://schemas.microsoft.com/office/spreadsheetml/2009/9/main" objectType="Radio" lockText="1"/>
</file>

<file path=xl/ctrlProps/ctrlProp336.xml><?xml version="1.0" encoding="utf-8"?>
<formControlPr xmlns="http://schemas.microsoft.com/office/spreadsheetml/2009/9/main" objectType="Radio" lockText="1"/>
</file>

<file path=xl/ctrlProps/ctrlProp337.xml><?xml version="1.0" encoding="utf-8"?>
<formControlPr xmlns="http://schemas.microsoft.com/office/spreadsheetml/2009/9/main" objectType="Radio" lockText="1"/>
</file>

<file path=xl/ctrlProps/ctrlProp338.xml><?xml version="1.0" encoding="utf-8"?>
<formControlPr xmlns="http://schemas.microsoft.com/office/spreadsheetml/2009/9/main" objectType="GBox" noThreeD="1"/>
</file>

<file path=xl/ctrlProps/ctrlProp339.xml><?xml version="1.0" encoding="utf-8"?>
<formControlPr xmlns="http://schemas.microsoft.com/office/spreadsheetml/2009/9/main" objectType="Radio" firstButton="1" fmlaLink="$AT$323" lockText="1"/>
</file>

<file path=xl/ctrlProps/ctrlProp340.xml><?xml version="1.0" encoding="utf-8"?>
<formControlPr xmlns="http://schemas.microsoft.com/office/spreadsheetml/2009/9/main" objectType="Radio" lockText="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Radio" firstButton="1" fmlaLink="$AT$324" lockText="1"/>
</file>

<file path=xl/ctrlProps/ctrlProp343.xml><?xml version="1.0" encoding="utf-8"?>
<formControlPr xmlns="http://schemas.microsoft.com/office/spreadsheetml/2009/9/main" objectType="Radio" lockText="1"/>
</file>

<file path=xl/ctrlProps/ctrlProp344.xml><?xml version="1.0" encoding="utf-8"?>
<formControlPr xmlns="http://schemas.microsoft.com/office/spreadsheetml/2009/9/main" objectType="GBox" noThreeD="1"/>
</file>

<file path=xl/ctrlProps/ctrlProp345.xml><?xml version="1.0" encoding="utf-8"?>
<formControlPr xmlns="http://schemas.microsoft.com/office/spreadsheetml/2009/9/main" objectType="Radio" firstButton="1" fmlaLink="$AT$325" lockText="1"/>
</file>

<file path=xl/ctrlProps/ctrlProp346.xml><?xml version="1.0" encoding="utf-8"?>
<formControlPr xmlns="http://schemas.microsoft.com/office/spreadsheetml/2009/9/main" objectType="Radio" lockText="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Radio" firstButton="1" fmlaLink="$AT$331" lockText="1"/>
</file>

<file path=xl/ctrlProps/ctrlProp349.xml><?xml version="1.0" encoding="utf-8"?>
<formControlPr xmlns="http://schemas.microsoft.com/office/spreadsheetml/2009/9/main" objectType="Radio" lockText="1"/>
</file>

<file path=xl/ctrlProps/ctrlProp350.xml><?xml version="1.0" encoding="utf-8"?>
<formControlPr xmlns="http://schemas.microsoft.com/office/spreadsheetml/2009/9/main" objectType="GBox" noThreeD="1"/>
</file>

<file path=xl/ctrlProps/ctrlProp351.xml><?xml version="1.0" encoding="utf-8"?>
<formControlPr xmlns="http://schemas.microsoft.com/office/spreadsheetml/2009/9/main" objectType="Radio" firstButton="1" fmlaLink="$AT$332" lockText="1"/>
</file>

<file path=xl/ctrlProps/ctrlProp352.xml><?xml version="1.0" encoding="utf-8"?>
<formControlPr xmlns="http://schemas.microsoft.com/office/spreadsheetml/2009/9/main" objectType="Radio" lockText="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Radio" firstButton="1" fmlaLink="$AT$333" lockText="1"/>
</file>

<file path=xl/ctrlProps/ctrlProp355.xml><?xml version="1.0" encoding="utf-8"?>
<formControlPr xmlns="http://schemas.microsoft.com/office/spreadsheetml/2009/9/main" objectType="Radio" lockText="1"/>
</file>

<file path=xl/ctrlProps/ctrlProp356.xml><?xml version="1.0" encoding="utf-8"?>
<formControlPr xmlns="http://schemas.microsoft.com/office/spreadsheetml/2009/9/main" objectType="GBox" noThreeD="1"/>
</file>

<file path=xl/ctrlProps/ctrlProp357.xml><?xml version="1.0" encoding="utf-8"?>
<formControlPr xmlns="http://schemas.microsoft.com/office/spreadsheetml/2009/9/main" objectType="Radio" firstButton="1" fmlaLink="$AT$334" lockText="1"/>
</file>

<file path=xl/ctrlProps/ctrlProp358.xml><?xml version="1.0" encoding="utf-8"?>
<formControlPr xmlns="http://schemas.microsoft.com/office/spreadsheetml/2009/9/main" objectType="Radio" lockText="1"/>
</file>

<file path=xl/ctrlProps/ctrlProp359.xml><?xml version="1.0" encoding="utf-8"?>
<formControlPr xmlns="http://schemas.microsoft.com/office/spreadsheetml/2009/9/main" objectType="CheckBox" fmlaLink="②!$DU$3" lockText="1"/>
</file>

<file path=xl/ctrlProps/ctrlProp360.xml><?xml version="1.0" encoding="utf-8"?>
<formControlPr xmlns="http://schemas.microsoft.com/office/spreadsheetml/2009/9/main" objectType="CheckBox" fmlaLink="②!$DV$3" lockText="1"/>
</file>

<file path=xl/ctrlProps/ctrlProp361.xml><?xml version="1.0" encoding="utf-8"?>
<formControlPr xmlns="http://schemas.microsoft.com/office/spreadsheetml/2009/9/main" objectType="CheckBox" fmlaLink="②!$DW$3" lockText="1"/>
</file>

<file path=xl/ctrlProps/ctrlProp362.xml><?xml version="1.0" encoding="utf-8"?>
<formControlPr xmlns="http://schemas.microsoft.com/office/spreadsheetml/2009/9/main" objectType="CheckBox" fmlaLink="②!$DX$3" lockText="1"/>
</file>

<file path=xl/ctrlProps/ctrlProp363.xml><?xml version="1.0" encoding="utf-8"?>
<formControlPr xmlns="http://schemas.microsoft.com/office/spreadsheetml/2009/9/main" objectType="CheckBox" fmlaLink="②!$DY$3" lockText="1"/>
</file>

<file path=xl/ctrlProps/ctrlProp364.xml><?xml version="1.0" encoding="utf-8"?>
<formControlPr xmlns="http://schemas.microsoft.com/office/spreadsheetml/2009/9/main" objectType="CheckBox" fmlaLink="②!$DZ$3" lockText="1"/>
</file>

<file path=xl/ctrlProps/ctrlProp365.xml><?xml version="1.0" encoding="utf-8"?>
<formControlPr xmlns="http://schemas.microsoft.com/office/spreadsheetml/2009/9/main" objectType="CheckBox" fmlaLink="③!$T$3" lockText="1"/>
</file>

<file path=xl/ctrlProps/ctrlProp366.xml><?xml version="1.0" encoding="utf-8"?>
<formControlPr xmlns="http://schemas.microsoft.com/office/spreadsheetml/2009/9/main" objectType="Radio" lockText="1"/>
</file>

<file path=xl/ctrlProps/ctrlProp367.xml><?xml version="1.0" encoding="utf-8"?>
<formControlPr xmlns="http://schemas.microsoft.com/office/spreadsheetml/2009/9/main" objectType="CheckBox" fmlaLink="⑤!$H$3" lockText="1"/>
</file>

<file path=xl/ctrlProps/ctrlProp368.xml><?xml version="1.0" encoding="utf-8"?>
<formControlPr xmlns="http://schemas.microsoft.com/office/spreadsheetml/2009/9/main" objectType="CheckBox" fmlaLink="⑤!$X$3" lockText="1"/>
</file>

<file path=xl/ctrlProps/ctrlProp369.xml><?xml version="1.0" encoding="utf-8"?>
<formControlPr xmlns="http://schemas.microsoft.com/office/spreadsheetml/2009/9/main" objectType="CheckBox" fmlaLink="⑤!$AN$3" lockText="1"/>
</file>

<file path=xl/ctrlProps/ctrlProp370.xml><?xml version="1.0" encoding="utf-8"?>
<formControlPr xmlns="http://schemas.microsoft.com/office/spreadsheetml/2009/9/main" objectType="CheckBox" fmlaLink="⑤!$BD$3" lockText="1"/>
</file>

<file path=xl/ctrlProps/ctrlProp371.xml><?xml version="1.0" encoding="utf-8"?>
<formControlPr xmlns="http://schemas.microsoft.com/office/spreadsheetml/2009/9/main" objectType="CheckBox" fmlaLink="⑤!$BT$3" lockText="1"/>
</file>

<file path=xl/ctrlProps/ctrlProp372.xml><?xml version="1.0" encoding="utf-8"?>
<formControlPr xmlns="http://schemas.microsoft.com/office/spreadsheetml/2009/9/main" objectType="CheckBox" fmlaLink="⑤!$CJ$3" lockText="1"/>
</file>

<file path=xl/ctrlProps/ctrlProp373.xml><?xml version="1.0" encoding="utf-8"?>
<formControlPr xmlns="http://schemas.microsoft.com/office/spreadsheetml/2009/9/main" objectType="CheckBox" fmlaLink="⑤!$CZ$3" lockText="1"/>
</file>

<file path=xl/ctrlProps/ctrlProp374.xml><?xml version="1.0" encoding="utf-8"?>
<formControlPr xmlns="http://schemas.microsoft.com/office/spreadsheetml/2009/9/main" objectType="CheckBox" fmlaLink="⑤!$DP$3" lockText="1"/>
</file>

<file path=xl/ctrlProps/ctrlProp375.xml><?xml version="1.0" encoding="utf-8"?>
<formControlPr xmlns="http://schemas.microsoft.com/office/spreadsheetml/2009/9/main" objectType="CheckBox" fmlaLink="⑤!$EL$3" lockText="1"/>
</file>

<file path=xl/ctrlProps/ctrlProp376.xml><?xml version="1.0" encoding="utf-8"?>
<formControlPr xmlns="http://schemas.microsoft.com/office/spreadsheetml/2009/9/main" objectType="CheckBox" fmlaLink="⑤!$FQ$3" lockText="1"/>
</file>

<file path=xl/ctrlProps/ctrlProp377.xml><?xml version="1.0" encoding="utf-8"?>
<formControlPr xmlns="http://schemas.microsoft.com/office/spreadsheetml/2009/9/main" objectType="CheckBox" fmlaLink="③!$AD$3" lockText="1"/>
</file>

<file path=xl/ctrlProps/ctrlProp378.xml><?xml version="1.0" encoding="utf-8"?>
<formControlPr xmlns="http://schemas.microsoft.com/office/spreadsheetml/2009/9/main" objectType="CheckBox" fmlaLink="④!$GX$3" lockText="1"/>
</file>

<file path=xl/ctrlProps/ctrlProp379.xml><?xml version="1.0" encoding="utf-8"?>
<formControlPr xmlns="http://schemas.microsoft.com/office/spreadsheetml/2009/9/main" objectType="Radio" lockText="1"/>
</file>

<file path=xl/ctrlProps/ctrlProp380.xml><?xml version="1.0" encoding="utf-8"?>
<formControlPr xmlns="http://schemas.microsoft.com/office/spreadsheetml/2009/9/main" objectType="GBox" noThreeD="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CheckBox" fmlaLink="④!$GY$3" lockText="1"/>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20250;&#21729;&#12467;&#12540;&#12489;&#34920;!A1"/></Relationships>
</file>

<file path=xl/drawings/_rels/drawing2.xml.rels><?xml version="1.0" encoding="UTF-8" standalone="yes"?>
<Relationships xmlns="http://schemas.openxmlformats.org/package/2006/relationships"><Relationship Id="rId1" Type="http://schemas.openxmlformats.org/officeDocument/2006/relationships/hyperlink" Target="#&#35519;&#26619;&#31080;!C11"/></Relationships>
</file>

<file path=xl/drawings/drawing1.xml><?xml version="1.0" encoding="utf-8"?>
<xdr:wsDr xmlns:xdr="http://schemas.openxmlformats.org/drawingml/2006/spreadsheetDrawing" xmlns:a="http://schemas.openxmlformats.org/drawingml/2006/main">
  <xdr:twoCellAnchor>
    <xdr:from>
      <xdr:col>1</xdr:col>
      <xdr:colOff>161924</xdr:colOff>
      <xdr:row>3</xdr:row>
      <xdr:rowOff>57150</xdr:rowOff>
    </xdr:from>
    <xdr:to>
      <xdr:col>44</xdr:col>
      <xdr:colOff>9525</xdr:colOff>
      <xdr:row>4</xdr:row>
      <xdr:rowOff>1546412</xdr:rowOff>
    </xdr:to>
    <xdr:sp macro="" textlink="">
      <xdr:nvSpPr>
        <xdr:cNvPr id="103055" name="Rectangle 30079">
          <a:extLst>
            <a:ext uri="{FF2B5EF4-FFF2-40B4-BE49-F238E27FC236}">
              <a16:creationId xmlns:a16="http://schemas.microsoft.com/office/drawing/2014/main" id="{00000000-0008-0000-0000-00008F920100}"/>
            </a:ext>
          </a:extLst>
        </xdr:cNvPr>
        <xdr:cNvSpPr>
          <a:spLocks noChangeArrowheads="1"/>
        </xdr:cNvSpPr>
      </xdr:nvSpPr>
      <xdr:spPr bwMode="auto">
        <a:xfrm>
          <a:off x="285189" y="2567268"/>
          <a:ext cx="8498542" cy="1825438"/>
        </a:xfrm>
        <a:prstGeom prst="rect">
          <a:avLst/>
        </a:prstGeom>
        <a:solidFill>
          <a:srgbClr xmlns:mc="http://schemas.openxmlformats.org/markup-compatibility/2006" xmlns:a14="http://schemas.microsoft.com/office/drawing/2010/main" val="969696" mc:Ignorable="a14" a14:legacySpreadsheetColorIndex="5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24</xdr:col>
      <xdr:colOff>47625</xdr:colOff>
      <xdr:row>18</xdr:row>
      <xdr:rowOff>85725</xdr:rowOff>
    </xdr:from>
    <xdr:to>
      <xdr:col>39</xdr:col>
      <xdr:colOff>47625</xdr:colOff>
      <xdr:row>18</xdr:row>
      <xdr:rowOff>285750</xdr:rowOff>
    </xdr:to>
    <xdr:sp macro="" textlink="">
      <xdr:nvSpPr>
        <xdr:cNvPr id="102942" name="Text Box 248">
          <a:extLst>
            <a:ext uri="{FF2B5EF4-FFF2-40B4-BE49-F238E27FC236}">
              <a16:creationId xmlns:a16="http://schemas.microsoft.com/office/drawing/2014/main" id="{00000000-0008-0000-0000-00001E920100}"/>
            </a:ext>
          </a:extLst>
        </xdr:cNvPr>
        <xdr:cNvSpPr txBox="1">
          <a:spLocks noChangeArrowheads="1"/>
        </xdr:cNvSpPr>
      </xdr:nvSpPr>
      <xdr:spPr bwMode="auto">
        <a:xfrm>
          <a:off x="4787713" y="8725460"/>
          <a:ext cx="3025588"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18288" bIns="18288" anchor="ctr" upright="1"/>
        <a:lstStyle/>
        <a:p>
          <a:pPr algn="l" rtl="0">
            <a:defRPr sz="1000"/>
          </a:pPr>
          <a:r>
            <a:rPr lang="ja-JP" altLang="en-US" sz="900" b="0" i="0" u="none" strike="noStrike" baseline="0">
              <a:solidFill>
                <a:srgbClr val="000000"/>
              </a:solidFill>
              <a:latin typeface="HGPｺﾞｼｯｸM"/>
              <a:ea typeface="HGPｺﾞｼｯｸM"/>
            </a:rPr>
            <a:t>※会員コードがわからない場合は、クリックしてください</a:t>
          </a:r>
        </a:p>
      </xdr:txBody>
    </xdr:sp>
    <xdr:clientData/>
  </xdr:twoCellAnchor>
  <xdr:twoCellAnchor editAs="oneCell">
    <xdr:from>
      <xdr:col>19</xdr:col>
      <xdr:colOff>0</xdr:colOff>
      <xdr:row>18</xdr:row>
      <xdr:rowOff>50800</xdr:rowOff>
    </xdr:from>
    <xdr:to>
      <xdr:col>24</xdr:col>
      <xdr:colOff>6380</xdr:colOff>
      <xdr:row>18</xdr:row>
      <xdr:rowOff>296870</xdr:rowOff>
    </xdr:to>
    <xdr:sp macro="" textlink="">
      <xdr:nvSpPr>
        <xdr:cNvPr id="1273" name="AutoShape 249">
          <a:hlinkClick xmlns:r="http://schemas.openxmlformats.org/officeDocument/2006/relationships" r:id="rId1"/>
          <a:extLst>
            <a:ext uri="{FF2B5EF4-FFF2-40B4-BE49-F238E27FC236}">
              <a16:creationId xmlns:a16="http://schemas.microsoft.com/office/drawing/2014/main" id="{00000000-0008-0000-0000-0000F9040000}"/>
            </a:ext>
          </a:extLst>
        </xdr:cNvPr>
        <xdr:cNvSpPr>
          <a:spLocks noChangeArrowheads="1"/>
        </xdr:cNvSpPr>
      </xdr:nvSpPr>
      <xdr:spPr bwMode="auto">
        <a:xfrm>
          <a:off x="3705225" y="8642350"/>
          <a:ext cx="1006505" cy="246070"/>
        </a:xfrm>
        <a:prstGeom prst="roundRect">
          <a:avLst>
            <a:gd name="adj" fmla="val 16667"/>
          </a:avLst>
        </a:prstGeom>
        <a:solidFill>
          <a:srgbClr xmlns:mc="http://schemas.openxmlformats.org/markup-compatibility/2006" xmlns:a14="http://schemas.microsoft.com/office/drawing/2010/main" val="FF0000" mc:Ignorable="a14" a14:legacySpreadsheetColorIndex="10"/>
        </a:solidFill>
        <a:ln>
          <a:noFill/>
        </a:ln>
        <a:effectLst/>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HGｺﾞｼｯｸM"/>
              <a:ea typeface="HGｺﾞｼｯｸM"/>
            </a:rPr>
            <a:t>会員コード表</a:t>
          </a:r>
        </a:p>
      </xdr:txBody>
    </xdr:sp>
    <xdr:clientData/>
  </xdr:twoCellAnchor>
  <xdr:twoCellAnchor>
    <xdr:from>
      <xdr:col>2</xdr:col>
      <xdr:colOff>57150</xdr:colOff>
      <xdr:row>33</xdr:row>
      <xdr:rowOff>123825</xdr:rowOff>
    </xdr:from>
    <xdr:to>
      <xdr:col>2</xdr:col>
      <xdr:colOff>190500</xdr:colOff>
      <xdr:row>35</xdr:row>
      <xdr:rowOff>161925</xdr:rowOff>
    </xdr:to>
    <xdr:grpSp>
      <xdr:nvGrpSpPr>
        <xdr:cNvPr id="102944" name="Group 254">
          <a:extLst>
            <a:ext uri="{FF2B5EF4-FFF2-40B4-BE49-F238E27FC236}">
              <a16:creationId xmlns:a16="http://schemas.microsoft.com/office/drawing/2014/main" id="{00000000-0008-0000-0000-000020920100}"/>
            </a:ext>
          </a:extLst>
        </xdr:cNvPr>
        <xdr:cNvGrpSpPr>
          <a:grpSpLocks/>
        </xdr:cNvGrpSpPr>
      </xdr:nvGrpSpPr>
      <xdr:grpSpPr bwMode="auto">
        <a:xfrm>
          <a:off x="359709" y="14557001"/>
          <a:ext cx="133350" cy="419100"/>
          <a:chOff x="23" y="547"/>
          <a:chExt cx="21" cy="43"/>
        </a:xfrm>
      </xdr:grpSpPr>
      <xdr:sp macro="" textlink="">
        <xdr:nvSpPr>
          <xdr:cNvPr id="103145" name="Line 255">
            <a:extLst>
              <a:ext uri="{FF2B5EF4-FFF2-40B4-BE49-F238E27FC236}">
                <a16:creationId xmlns:a16="http://schemas.microsoft.com/office/drawing/2014/main" id="{00000000-0008-0000-0000-0000E9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46" name="Line 256">
            <a:extLst>
              <a:ext uri="{FF2B5EF4-FFF2-40B4-BE49-F238E27FC236}">
                <a16:creationId xmlns:a16="http://schemas.microsoft.com/office/drawing/2014/main" id="{00000000-0008-0000-0000-0000EA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18</xdr:col>
      <xdr:colOff>66675</xdr:colOff>
      <xdr:row>56</xdr:row>
      <xdr:rowOff>28575</xdr:rowOff>
    </xdr:from>
    <xdr:to>
      <xdr:col>30</xdr:col>
      <xdr:colOff>180975</xdr:colOff>
      <xdr:row>57</xdr:row>
      <xdr:rowOff>85725</xdr:rowOff>
    </xdr:to>
    <xdr:sp macro="" textlink="">
      <xdr:nvSpPr>
        <xdr:cNvPr id="76740" name="Text Box 259">
          <a:extLst>
            <a:ext uri="{FF2B5EF4-FFF2-40B4-BE49-F238E27FC236}">
              <a16:creationId xmlns:a16="http://schemas.microsoft.com/office/drawing/2014/main" id="{00000000-0008-0000-0000-0000C42B0100}"/>
            </a:ext>
          </a:extLst>
        </xdr:cNvPr>
        <xdr:cNvSpPr txBox="1">
          <a:spLocks noChangeArrowheads="1"/>
        </xdr:cNvSpPr>
      </xdr:nvSpPr>
      <xdr:spPr bwMode="auto">
        <a:xfrm>
          <a:off x="3419475" y="16287750"/>
          <a:ext cx="2514600" cy="20955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oneCellAnchor>
    <xdr:from>
      <xdr:col>2</xdr:col>
      <xdr:colOff>34925</xdr:colOff>
      <xdr:row>72</xdr:row>
      <xdr:rowOff>84369</xdr:rowOff>
    </xdr:from>
    <xdr:ext cx="143927" cy="186974"/>
    <xdr:sp macro="" textlink="">
      <xdr:nvSpPr>
        <xdr:cNvPr id="1289" name="Text Box 265">
          <a:extLst>
            <a:ext uri="{FF2B5EF4-FFF2-40B4-BE49-F238E27FC236}">
              <a16:creationId xmlns:a16="http://schemas.microsoft.com/office/drawing/2014/main" id="{00000000-0008-0000-0000-000009050000}"/>
            </a:ext>
          </a:extLst>
        </xdr:cNvPr>
        <xdr:cNvSpPr txBox="1">
          <a:spLocks noChangeArrowheads="1"/>
        </xdr:cNvSpPr>
      </xdr:nvSpPr>
      <xdr:spPr bwMode="auto">
        <a:xfrm>
          <a:off x="187325" y="19143894"/>
          <a:ext cx="134332" cy="186974"/>
        </a:xfrm>
        <a:prstGeom prst="rect">
          <a:avLst/>
        </a:prstGeom>
        <a:noFill/>
        <a:ln>
          <a:noFill/>
        </a:ln>
        <a:effectLst/>
      </xdr:spPr>
      <xdr:txBody>
        <a:bodyPr wrap="none" lIns="18288" tIns="18288" rIns="0" bIns="18288" anchor="ctr" upright="1">
          <a:spAutoFit/>
        </a:bodyPr>
        <a:lstStyle/>
        <a:p>
          <a:pPr algn="l" rtl="0">
            <a:defRPr sz="1000"/>
          </a:pPr>
          <a:r>
            <a:rPr lang="ja-JP" altLang="en-US" sz="900" b="1" i="0" u="none" strike="noStrike" baseline="0">
              <a:solidFill>
                <a:srgbClr val="FF0000"/>
              </a:solidFill>
              <a:latin typeface="HGPｺﾞｼｯｸM"/>
              <a:ea typeface="HGPｺﾞｼｯｸM"/>
            </a:rPr>
            <a:t>★</a:t>
          </a:r>
        </a:p>
      </xdr:txBody>
    </xdr:sp>
    <xdr:clientData/>
  </xdr:oneCellAnchor>
  <xdr:twoCellAnchor editAs="oneCell">
    <xdr:from>
      <xdr:col>23</xdr:col>
      <xdr:colOff>171039</xdr:colOff>
      <xdr:row>79</xdr:row>
      <xdr:rowOff>33618</xdr:rowOff>
    </xdr:from>
    <xdr:to>
      <xdr:col>45</xdr:col>
      <xdr:colOff>8646</xdr:colOff>
      <xdr:row>85</xdr:row>
      <xdr:rowOff>256761</xdr:rowOff>
    </xdr:to>
    <xdr:sp macro="" textlink="">
      <xdr:nvSpPr>
        <xdr:cNvPr id="102953" name="Text Box 269">
          <a:extLst>
            <a:ext uri="{FF2B5EF4-FFF2-40B4-BE49-F238E27FC236}">
              <a16:creationId xmlns:a16="http://schemas.microsoft.com/office/drawing/2014/main" id="{00000000-0008-0000-0000-000029920100}"/>
            </a:ext>
          </a:extLst>
        </xdr:cNvPr>
        <xdr:cNvSpPr txBox="1">
          <a:spLocks noChangeArrowheads="1"/>
        </xdr:cNvSpPr>
      </xdr:nvSpPr>
      <xdr:spPr bwMode="auto">
        <a:xfrm>
          <a:off x="4651930" y="23183509"/>
          <a:ext cx="4127999" cy="1995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t" upright="1"/>
        <a:lstStyle/>
        <a:p>
          <a:pPr algn="l" rtl="0">
            <a:lnSpc>
              <a:spcPts val="1100"/>
            </a:lnSpc>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注１　教員一人あたりひとつの学位（最上位の学位）でご記入ください。</a:t>
          </a:r>
        </a:p>
        <a:p>
          <a:pPr algn="l" rtl="0">
            <a:lnSpc>
              <a:spcPts val="1100"/>
            </a:lnSpc>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　　　　同等の学位を二つ以上お持ちで、その中に看護学が含まれる</a:t>
          </a:r>
        </a:p>
        <a:p>
          <a:pPr algn="l" rtl="0">
            <a:lnSpc>
              <a:spcPts val="1100"/>
            </a:lnSpc>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　　　　場合は、看護学を最優先してご記入ください。</a:t>
          </a:r>
        </a:p>
        <a:p>
          <a:pPr algn="l" rtl="0">
            <a:lnSpc>
              <a:spcPts val="1100"/>
            </a:lnSpc>
            <a:defRPr sz="1000"/>
          </a:pPr>
          <a:endParaRPr lang="en-US" altLang="ja-JP" sz="900" b="0" i="0" u="none" strike="noStrike" baseline="0">
            <a:solidFill>
              <a:srgbClr val="000000"/>
            </a:solidFill>
            <a:latin typeface="HGPｺﾞｼｯｸM" panose="020B0600000000000000" pitchFamily="50" charset="-128"/>
            <a:ea typeface="HGPｺﾞｼｯｸM" panose="020B0600000000000000" pitchFamily="50" charset="-128"/>
          </a:endParaRPr>
        </a:p>
        <a:p>
          <a:pPr algn="l" rtl="0">
            <a:lnSpc>
              <a:spcPts val="1100"/>
            </a:lnSpc>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注２　最終学歴が「看護学」「医学」の場合</a:t>
          </a:r>
          <a:r>
            <a:rPr lang="ja-JP" altLang="en-US" sz="800" b="0" i="0" u="none" strike="noStrike" baseline="0">
              <a:solidFill>
                <a:srgbClr val="000000"/>
              </a:solidFill>
              <a:latin typeface="HGPｺﾞｼｯｸM" panose="020B0600000000000000" pitchFamily="50" charset="-128"/>
              <a:ea typeface="HGPｺﾞｼｯｸM" panose="020B0600000000000000" pitchFamily="50" charset="-128"/>
            </a:rPr>
            <a:t>、</a:t>
          </a: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当該箇所に人数を計上してください。</a:t>
          </a: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　　　 「その他」とは、「保健看護学」「健康科学」「人間科学」</a:t>
          </a:r>
          <a:r>
            <a:rPr lang="ja-JP" altLang="ja-JP" sz="900" b="0" i="0" baseline="0">
              <a:effectLst/>
              <a:latin typeface="HGPｺﾞｼｯｸM" panose="020B0600000000000000" pitchFamily="50" charset="-128"/>
              <a:ea typeface="HGPｺﾞｼｯｸM" panose="020B0600000000000000" pitchFamily="50" charset="-128"/>
              <a:cs typeface="+mn-cs"/>
            </a:rPr>
            <a:t>「医科学」等です。</a:t>
          </a:r>
          <a:endParaRPr lang="ja-JP" altLang="ja-JP" sz="900">
            <a:effectLst/>
            <a:latin typeface="HGPｺﾞｼｯｸM" panose="020B0600000000000000" pitchFamily="50" charset="-128"/>
            <a:ea typeface="HGPｺﾞｼｯｸM" panose="020B0600000000000000" pitchFamily="50" charset="-128"/>
          </a:endParaRPr>
        </a:p>
        <a:p>
          <a:pPr algn="l" rtl="0">
            <a:lnSpc>
              <a:spcPts val="1100"/>
            </a:lnSpc>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       学士や修士で「看護学」であっても博士が「医学」であれば、「医学」で</a:t>
          </a:r>
          <a:endParaRPr lang="en-US" altLang="ja-JP" sz="900" b="0" i="0" u="none" strike="noStrike" baseline="0">
            <a:solidFill>
              <a:srgbClr val="000000"/>
            </a:solidFill>
            <a:latin typeface="HGPｺﾞｼｯｸM" panose="020B0600000000000000" pitchFamily="50" charset="-128"/>
            <a:ea typeface="HGPｺﾞｼｯｸM" panose="020B0600000000000000" pitchFamily="50" charset="-128"/>
          </a:endParaRPr>
        </a:p>
        <a:p>
          <a:pPr algn="l" rtl="0">
            <a:lnSpc>
              <a:spcPts val="1100"/>
            </a:lnSpc>
            <a:defRPr sz="1000"/>
          </a:pPr>
          <a:r>
            <a:rPr lang="en-US" altLang="ja-JP" sz="900" b="0" i="0" u="none" strike="noStrike" baseline="0">
              <a:solidFill>
                <a:srgbClr val="000000"/>
              </a:solidFill>
              <a:latin typeface="HGPｺﾞｼｯｸM" panose="020B0600000000000000" pitchFamily="50" charset="-128"/>
              <a:ea typeface="HGPｺﾞｼｯｸM" panose="020B0600000000000000" pitchFamily="50" charset="-128"/>
            </a:rPr>
            <a:t>       </a:t>
          </a: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計上してください。</a:t>
          </a:r>
        </a:p>
        <a:p>
          <a:pPr algn="l" rtl="0">
            <a:lnSpc>
              <a:spcPts val="1100"/>
            </a:lnSpc>
            <a:defRPr sz="1000"/>
          </a:pPr>
          <a:endPar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endParaRPr>
        </a:p>
        <a:p>
          <a:pPr algn="l" rtl="0">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注３　準学士・短期大学士（短期大学卒業）は学位なしに含みます。</a:t>
          </a:r>
          <a:endParaRPr lang="en-US" altLang="ja-JP" sz="900" b="0" i="0" u="none" strike="noStrike" baseline="0">
            <a:solidFill>
              <a:srgbClr val="000000"/>
            </a:solidFill>
            <a:latin typeface="HGPｺﾞｼｯｸM" panose="020B0600000000000000" pitchFamily="50" charset="-128"/>
            <a:ea typeface="HGPｺﾞｼｯｸM" panose="020B0600000000000000" pitchFamily="50" charset="-128"/>
          </a:endParaRPr>
        </a:p>
        <a:p>
          <a:pPr rtl="0"/>
          <a:endParaRPr lang="ja-JP" altLang="ja-JP" sz="900">
            <a:effectLst/>
            <a:latin typeface="HGPｺﾞｼｯｸM" panose="020B0600000000000000" pitchFamily="50" charset="-128"/>
            <a:ea typeface="HGPｺﾞｼｯｸM" panose="020B0600000000000000" pitchFamily="50" charset="-128"/>
          </a:endParaRPr>
        </a:p>
        <a:p>
          <a:pPr rtl="0" eaLnBrk="1" fontAlgn="auto" latinLnBrk="0" hangingPunct="1"/>
          <a:r>
            <a:rPr lang="ja-JP" altLang="ja-JP" sz="900" b="0" i="0" baseline="0">
              <a:effectLst/>
              <a:latin typeface="HGPｺﾞｼｯｸM" panose="020B0600000000000000" pitchFamily="50" charset="-128"/>
              <a:ea typeface="HGPｺﾞｼｯｸM" panose="020B0600000000000000" pitchFamily="50" charset="-128"/>
              <a:cs typeface="+mn-cs"/>
            </a:rPr>
            <a:t>注</a:t>
          </a:r>
          <a:r>
            <a:rPr lang="ja-JP" altLang="en-US" sz="900" b="0" i="0" baseline="0">
              <a:effectLst/>
              <a:latin typeface="HGPｺﾞｼｯｸM" panose="020B0600000000000000" pitchFamily="50" charset="-128"/>
              <a:ea typeface="HGPｺﾞｼｯｸM" panose="020B0600000000000000" pitchFamily="50" charset="-128"/>
              <a:cs typeface="+mn-cs"/>
            </a:rPr>
            <a:t>４</a:t>
          </a:r>
          <a:r>
            <a:rPr lang="ja-JP" altLang="ja-JP" sz="900" b="0" i="0" baseline="0">
              <a:effectLst/>
              <a:latin typeface="HGPｺﾞｼｯｸM" panose="020B0600000000000000" pitchFamily="50" charset="-128"/>
              <a:ea typeface="HGPｺﾞｼｯｸM" panose="020B0600000000000000" pitchFamily="50" charset="-128"/>
              <a:cs typeface="+mn-cs"/>
            </a:rPr>
            <a:t>　</a:t>
          </a:r>
          <a:r>
            <a:rPr lang="en-US" altLang="ja-JP" sz="900" b="0" i="0" baseline="0">
              <a:effectLst/>
              <a:latin typeface="HGPｺﾞｼｯｸM" panose="020B0600000000000000" pitchFamily="50" charset="-128"/>
              <a:ea typeface="HGPｺﾞｼｯｸM" panose="020B0600000000000000" pitchFamily="50" charset="-128"/>
              <a:cs typeface="+mn-cs"/>
            </a:rPr>
            <a:t>Q4</a:t>
          </a:r>
          <a:r>
            <a:rPr lang="ja-JP" altLang="ja-JP" sz="900" b="0" i="0" baseline="0">
              <a:effectLst/>
              <a:latin typeface="HGPｺﾞｼｯｸM" panose="020B0600000000000000" pitchFamily="50" charset="-128"/>
              <a:ea typeface="HGPｺﾞｼｯｸM" panose="020B0600000000000000" pitchFamily="50" charset="-128"/>
              <a:cs typeface="+mn-cs"/>
            </a:rPr>
            <a:t>の「それ以外の教員」はこの設問には含みません。</a:t>
          </a:r>
          <a:endParaRPr lang="ja-JP" altLang="ja-JP" sz="900">
            <a:effectLst/>
            <a:latin typeface="HGPｺﾞｼｯｸM" panose="020B0600000000000000" pitchFamily="50" charset="-128"/>
            <a:ea typeface="HGPｺﾞｼｯｸM" panose="020B0600000000000000" pitchFamily="50" charset="-128"/>
          </a:endParaRPr>
        </a:p>
      </xdr:txBody>
    </xdr:sp>
    <xdr:clientData/>
  </xdr:twoCellAnchor>
  <xdr:twoCellAnchor>
    <xdr:from>
      <xdr:col>23</xdr:col>
      <xdr:colOff>140805</xdr:colOff>
      <xdr:row>78</xdr:row>
      <xdr:rowOff>2</xdr:rowOff>
    </xdr:from>
    <xdr:to>
      <xdr:col>44</xdr:col>
      <xdr:colOff>57978</xdr:colOff>
      <xdr:row>85</xdr:row>
      <xdr:rowOff>215347</xdr:rowOff>
    </xdr:to>
    <xdr:sp macro="" textlink="">
      <xdr:nvSpPr>
        <xdr:cNvPr id="102954" name="AutoShape 270">
          <a:extLst>
            <a:ext uri="{FF2B5EF4-FFF2-40B4-BE49-F238E27FC236}">
              <a16:creationId xmlns:a16="http://schemas.microsoft.com/office/drawing/2014/main" id="{00000000-0008-0000-0000-00002A920100}"/>
            </a:ext>
          </a:extLst>
        </xdr:cNvPr>
        <xdr:cNvSpPr>
          <a:spLocks noChangeArrowheads="1"/>
        </xdr:cNvSpPr>
      </xdr:nvSpPr>
      <xdr:spPr bwMode="auto">
        <a:xfrm>
          <a:off x="4621696" y="23075350"/>
          <a:ext cx="4091608" cy="2062367"/>
        </a:xfrm>
        <a:prstGeom prst="roundRect">
          <a:avLst>
            <a:gd name="adj" fmla="val 0"/>
          </a:avLst>
        </a:prstGeom>
        <a:noFill/>
        <a:ln w="38100" algn="ctr">
          <a:solidFill>
            <a:srgbClr xmlns:mc="http://schemas.openxmlformats.org/markup-compatibility/2006" xmlns:a14="http://schemas.microsoft.com/office/drawing/2010/main" val="969696" mc:Ignorable="a14" a14:legacySpreadsheetColorIndex="55"/>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104775</xdr:colOff>
      <xdr:row>51</xdr:row>
      <xdr:rowOff>171450</xdr:rowOff>
    </xdr:from>
    <xdr:to>
      <xdr:col>2</xdr:col>
      <xdr:colOff>28575</xdr:colOff>
      <xdr:row>51</xdr:row>
      <xdr:rowOff>171450</xdr:rowOff>
    </xdr:to>
    <xdr:sp macro="" textlink="">
      <xdr:nvSpPr>
        <xdr:cNvPr id="103140" name="Line 281">
          <a:extLst>
            <a:ext uri="{FF2B5EF4-FFF2-40B4-BE49-F238E27FC236}">
              <a16:creationId xmlns:a16="http://schemas.microsoft.com/office/drawing/2014/main" id="{00000000-0008-0000-0000-0000E4920100}"/>
            </a:ext>
          </a:extLst>
        </xdr:cNvPr>
        <xdr:cNvSpPr>
          <a:spLocks noChangeShapeType="1"/>
        </xdr:cNvSpPr>
      </xdr:nvSpPr>
      <xdr:spPr bwMode="auto">
        <a:xfrm flipH="1">
          <a:off x="228600" y="16068675"/>
          <a:ext cx="104775"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104775</xdr:colOff>
      <xdr:row>51</xdr:row>
      <xdr:rowOff>171450</xdr:rowOff>
    </xdr:from>
    <xdr:to>
      <xdr:col>1</xdr:col>
      <xdr:colOff>104775</xdr:colOff>
      <xdr:row>87</xdr:row>
      <xdr:rowOff>499242</xdr:rowOff>
    </xdr:to>
    <xdr:sp macro="" textlink="">
      <xdr:nvSpPr>
        <xdr:cNvPr id="103141" name="Line 282">
          <a:extLst>
            <a:ext uri="{FF2B5EF4-FFF2-40B4-BE49-F238E27FC236}">
              <a16:creationId xmlns:a16="http://schemas.microsoft.com/office/drawing/2014/main" id="{00000000-0008-0000-0000-0000E5920100}"/>
            </a:ext>
          </a:extLst>
        </xdr:cNvPr>
        <xdr:cNvSpPr>
          <a:spLocks noChangeShapeType="1"/>
        </xdr:cNvSpPr>
      </xdr:nvSpPr>
      <xdr:spPr bwMode="auto">
        <a:xfrm>
          <a:off x="229585" y="18124433"/>
          <a:ext cx="0" cy="7487964"/>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72</xdr:row>
      <xdr:rowOff>180975</xdr:rowOff>
    </xdr:from>
    <xdr:to>
      <xdr:col>2</xdr:col>
      <xdr:colOff>28575</xdr:colOff>
      <xdr:row>72</xdr:row>
      <xdr:rowOff>180975</xdr:rowOff>
    </xdr:to>
    <xdr:sp macro="" textlink="">
      <xdr:nvSpPr>
        <xdr:cNvPr id="103142" name="Line 283">
          <a:extLst>
            <a:ext uri="{FF2B5EF4-FFF2-40B4-BE49-F238E27FC236}">
              <a16:creationId xmlns:a16="http://schemas.microsoft.com/office/drawing/2014/main" id="{00000000-0008-0000-0000-0000E6920100}"/>
            </a:ext>
          </a:extLst>
        </xdr:cNvPr>
        <xdr:cNvSpPr>
          <a:spLocks noChangeShapeType="1"/>
        </xdr:cNvSpPr>
      </xdr:nvSpPr>
      <xdr:spPr bwMode="auto">
        <a:xfrm>
          <a:off x="238125" y="20669250"/>
          <a:ext cx="95250"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114300</xdr:colOff>
      <xdr:row>80</xdr:row>
      <xdr:rowOff>161925</xdr:rowOff>
    </xdr:from>
    <xdr:to>
      <xdr:col>2</xdr:col>
      <xdr:colOff>38100</xdr:colOff>
      <xdr:row>80</xdr:row>
      <xdr:rowOff>161925</xdr:rowOff>
    </xdr:to>
    <xdr:sp macro="" textlink="">
      <xdr:nvSpPr>
        <xdr:cNvPr id="103143" name="Line 284">
          <a:extLst>
            <a:ext uri="{FF2B5EF4-FFF2-40B4-BE49-F238E27FC236}">
              <a16:creationId xmlns:a16="http://schemas.microsoft.com/office/drawing/2014/main" id="{00000000-0008-0000-0000-0000E7920100}"/>
            </a:ext>
          </a:extLst>
        </xdr:cNvPr>
        <xdr:cNvSpPr>
          <a:spLocks noChangeShapeType="1"/>
        </xdr:cNvSpPr>
      </xdr:nvSpPr>
      <xdr:spPr bwMode="auto">
        <a:xfrm>
          <a:off x="238125" y="22821900"/>
          <a:ext cx="104775"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104775</xdr:colOff>
      <xdr:row>87</xdr:row>
      <xdr:rowOff>504825</xdr:rowOff>
    </xdr:from>
    <xdr:to>
      <xdr:col>5</xdr:col>
      <xdr:colOff>114300</xdr:colOff>
      <xdr:row>87</xdr:row>
      <xdr:rowOff>504825</xdr:rowOff>
    </xdr:to>
    <xdr:sp macro="" textlink="">
      <xdr:nvSpPr>
        <xdr:cNvPr id="103144" name="Line 285">
          <a:extLst>
            <a:ext uri="{FF2B5EF4-FFF2-40B4-BE49-F238E27FC236}">
              <a16:creationId xmlns:a16="http://schemas.microsoft.com/office/drawing/2014/main" id="{00000000-0008-0000-0000-0000E8920100}"/>
            </a:ext>
          </a:extLst>
        </xdr:cNvPr>
        <xdr:cNvSpPr>
          <a:spLocks noChangeShapeType="1"/>
        </xdr:cNvSpPr>
      </xdr:nvSpPr>
      <xdr:spPr bwMode="auto">
        <a:xfrm>
          <a:off x="228600" y="25555575"/>
          <a:ext cx="790575" cy="0"/>
        </a:xfrm>
        <a:prstGeom prst="line">
          <a:avLst/>
        </a:prstGeom>
        <a:noFill/>
        <a:ln w="15875">
          <a:solidFill>
            <a:srgbClr xmlns:mc="http://schemas.openxmlformats.org/markup-compatibility/2006" xmlns:a14="http://schemas.microsoft.com/office/drawing/2010/main" val="FF0000" mc:Ignorable="a14" a14:legacySpreadsheetColorIndex="1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123825</xdr:colOff>
      <xdr:row>87</xdr:row>
      <xdr:rowOff>342901</xdr:rowOff>
    </xdr:from>
    <xdr:to>
      <xdr:col>34</xdr:col>
      <xdr:colOff>142875</xdr:colOff>
      <xdr:row>87</xdr:row>
      <xdr:rowOff>704851</xdr:rowOff>
    </xdr:to>
    <xdr:sp macro="" textlink="">
      <xdr:nvSpPr>
        <xdr:cNvPr id="102956" name="AutoShape 286">
          <a:extLst>
            <a:ext uri="{FF2B5EF4-FFF2-40B4-BE49-F238E27FC236}">
              <a16:creationId xmlns:a16="http://schemas.microsoft.com/office/drawing/2014/main" id="{00000000-0008-0000-0000-00002C920100}"/>
            </a:ext>
          </a:extLst>
        </xdr:cNvPr>
        <xdr:cNvSpPr>
          <a:spLocks noChangeArrowheads="1"/>
        </xdr:cNvSpPr>
      </xdr:nvSpPr>
      <xdr:spPr bwMode="auto">
        <a:xfrm>
          <a:off x="1028700" y="25393651"/>
          <a:ext cx="5819775" cy="361950"/>
        </a:xfrm>
        <a:prstGeom prst="roundRect">
          <a:avLst>
            <a:gd name="adj" fmla="val 27778"/>
          </a:avLst>
        </a:prstGeom>
        <a:solidFill>
          <a:srgbClr xmlns:mc="http://schemas.openxmlformats.org/markup-compatibility/2006" xmlns:a14="http://schemas.microsoft.com/office/drawing/2010/main" val="FF0000" mc:Ignorable="a14" a14:legacySpreadsheetColorIndex="10"/>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6</xdr:col>
      <xdr:colOff>19050</xdr:colOff>
      <xdr:row>87</xdr:row>
      <xdr:rowOff>419100</xdr:rowOff>
    </xdr:from>
    <xdr:to>
      <xdr:col>34</xdr:col>
      <xdr:colOff>47625</xdr:colOff>
      <xdr:row>87</xdr:row>
      <xdr:rowOff>628650</xdr:rowOff>
    </xdr:to>
    <xdr:sp macro="" textlink="">
      <xdr:nvSpPr>
        <xdr:cNvPr id="102957" name="Text Box 287">
          <a:extLst>
            <a:ext uri="{FF2B5EF4-FFF2-40B4-BE49-F238E27FC236}">
              <a16:creationId xmlns:a16="http://schemas.microsoft.com/office/drawing/2014/main" id="{00000000-0008-0000-0000-00002D920100}"/>
            </a:ext>
          </a:extLst>
        </xdr:cNvPr>
        <xdr:cNvSpPr txBox="1">
          <a:spLocks noChangeArrowheads="1"/>
        </xdr:cNvSpPr>
      </xdr:nvSpPr>
      <xdr:spPr bwMode="auto">
        <a:xfrm>
          <a:off x="1123950" y="25469850"/>
          <a:ext cx="56292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1100" b="1" i="0" u="none" strike="noStrike" baseline="0">
              <a:solidFill>
                <a:srgbClr val="FFFF00"/>
              </a:solidFill>
              <a:latin typeface="HGPｺﾞｼｯｸM"/>
              <a:ea typeface="HGPｺﾞｼｯｸM"/>
            </a:rPr>
            <a:t>★ Ｑ４、Ｑ５、Ｑ６の太枠</a:t>
          </a:r>
          <a:r>
            <a:rPr lang="ja-JP" altLang="en-US" sz="1100" b="1" i="0" u="sng" strike="noStrike" baseline="0">
              <a:solidFill>
                <a:srgbClr val="FFFF00"/>
              </a:solidFill>
              <a:latin typeface="HGPｺﾞｼｯｸM"/>
              <a:ea typeface="HGPｺﾞｼｯｸM"/>
            </a:rPr>
            <a:t>「看護教員」の合計人数</a:t>
          </a:r>
          <a:r>
            <a:rPr lang="ja-JP" altLang="en-US" sz="1100" b="1" i="0" u="none" strike="noStrike" baseline="0">
              <a:solidFill>
                <a:srgbClr val="FFFF00"/>
              </a:solidFill>
              <a:latin typeface="HGPｺﾞｼｯｸM"/>
              <a:ea typeface="HGPｺﾞｼｯｸM"/>
            </a:rPr>
            <a:t>は、必ず一致させてください</a:t>
          </a:r>
        </a:p>
      </xdr:txBody>
    </xdr:sp>
    <xdr:clientData/>
  </xdr:twoCellAnchor>
  <xdr:twoCellAnchor>
    <xdr:from>
      <xdr:col>2</xdr:col>
      <xdr:colOff>57150</xdr:colOff>
      <xdr:row>92</xdr:row>
      <xdr:rowOff>123825</xdr:rowOff>
    </xdr:from>
    <xdr:to>
      <xdr:col>3</xdr:col>
      <xdr:colOff>0</xdr:colOff>
      <xdr:row>94</xdr:row>
      <xdr:rowOff>152400</xdr:rowOff>
    </xdr:to>
    <xdr:grpSp>
      <xdr:nvGrpSpPr>
        <xdr:cNvPr id="102958" name="Group 290">
          <a:extLst>
            <a:ext uri="{FF2B5EF4-FFF2-40B4-BE49-F238E27FC236}">
              <a16:creationId xmlns:a16="http://schemas.microsoft.com/office/drawing/2014/main" id="{00000000-0008-0000-0000-00002E920100}"/>
            </a:ext>
          </a:extLst>
        </xdr:cNvPr>
        <xdr:cNvGrpSpPr>
          <a:grpSpLocks/>
        </xdr:cNvGrpSpPr>
      </xdr:nvGrpSpPr>
      <xdr:grpSpPr bwMode="auto">
        <a:xfrm>
          <a:off x="359709" y="30592619"/>
          <a:ext cx="144556" cy="409575"/>
          <a:chOff x="23" y="547"/>
          <a:chExt cx="21" cy="43"/>
        </a:xfrm>
      </xdr:grpSpPr>
      <xdr:sp macro="" textlink="">
        <xdr:nvSpPr>
          <xdr:cNvPr id="103138" name="Line 291">
            <a:extLst>
              <a:ext uri="{FF2B5EF4-FFF2-40B4-BE49-F238E27FC236}">
                <a16:creationId xmlns:a16="http://schemas.microsoft.com/office/drawing/2014/main" id="{00000000-0008-0000-0000-0000E2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39" name="Line 292">
            <a:extLst>
              <a:ext uri="{FF2B5EF4-FFF2-40B4-BE49-F238E27FC236}">
                <a16:creationId xmlns:a16="http://schemas.microsoft.com/office/drawing/2014/main" id="{00000000-0008-0000-0000-0000E3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3</xdr:col>
      <xdr:colOff>28575</xdr:colOff>
      <xdr:row>106</xdr:row>
      <xdr:rowOff>28575</xdr:rowOff>
    </xdr:from>
    <xdr:to>
      <xdr:col>13</xdr:col>
      <xdr:colOff>152400</xdr:colOff>
      <xdr:row>106</xdr:row>
      <xdr:rowOff>238125</xdr:rowOff>
    </xdr:to>
    <xdr:sp macro="" textlink="">
      <xdr:nvSpPr>
        <xdr:cNvPr id="76753" name="Text Box 296">
          <a:extLst>
            <a:ext uri="{FF2B5EF4-FFF2-40B4-BE49-F238E27FC236}">
              <a16:creationId xmlns:a16="http://schemas.microsoft.com/office/drawing/2014/main" id="{00000000-0008-0000-0000-0000D12B0100}"/>
            </a:ext>
          </a:extLst>
        </xdr:cNvPr>
        <xdr:cNvSpPr txBox="1">
          <a:spLocks noChangeArrowheads="1"/>
        </xdr:cNvSpPr>
      </xdr:nvSpPr>
      <xdr:spPr bwMode="auto">
        <a:xfrm>
          <a:off x="533400" y="30822900"/>
          <a:ext cx="2124075" cy="20955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年度においてご回答ください。</a:t>
          </a:r>
        </a:p>
      </xdr:txBody>
    </xdr:sp>
    <xdr:clientData/>
  </xdr:twoCellAnchor>
  <xdr:twoCellAnchor editAs="oneCell">
    <xdr:from>
      <xdr:col>12</xdr:col>
      <xdr:colOff>171449</xdr:colOff>
      <xdr:row>106</xdr:row>
      <xdr:rowOff>37271</xdr:rowOff>
    </xdr:from>
    <xdr:to>
      <xdr:col>34</xdr:col>
      <xdr:colOff>1</xdr:colOff>
      <xdr:row>106</xdr:row>
      <xdr:rowOff>323850</xdr:rowOff>
    </xdr:to>
    <xdr:sp macro="" textlink="">
      <xdr:nvSpPr>
        <xdr:cNvPr id="76754" name="Text Box 297">
          <a:extLst>
            <a:ext uri="{FF2B5EF4-FFF2-40B4-BE49-F238E27FC236}">
              <a16:creationId xmlns:a16="http://schemas.microsoft.com/office/drawing/2014/main" id="{00000000-0008-0000-0000-0000D22B0100}"/>
            </a:ext>
          </a:extLst>
        </xdr:cNvPr>
        <xdr:cNvSpPr txBox="1">
          <a:spLocks noChangeArrowheads="1"/>
        </xdr:cNvSpPr>
      </xdr:nvSpPr>
      <xdr:spPr bwMode="auto">
        <a:xfrm>
          <a:off x="2476499" y="31098296"/>
          <a:ext cx="4229102" cy="286579"/>
        </a:xfrm>
        <a:prstGeom prst="rect">
          <a:avLst/>
        </a:prstGeom>
        <a:noFill/>
        <a:ln>
          <a:noFill/>
        </a:ln>
        <a:effectLst/>
      </xdr:spPr>
      <xdr:txBody>
        <a:bodyPr vertOverflow="clip" wrap="square" lIns="18288" tIns="18288" rIns="0" bIns="18288" anchor="t" upright="1"/>
        <a:lstStyle/>
        <a:p>
          <a:pPr algn="l" rtl="0">
            <a:defRPr sz="1000"/>
          </a:pPr>
          <a:r>
            <a:rPr lang="ja-JP" altLang="en-US" sz="900" b="1" i="0" u="none" strike="noStrike" baseline="0">
              <a:solidFill>
                <a:srgbClr val="000000"/>
              </a:solidFill>
              <a:latin typeface="HGPｺﾞｼｯｸM"/>
              <a:ea typeface="HGPｺﾞｼｯｸM"/>
            </a:rPr>
            <a:t>※夜間開講の定義は「18時以降に開講」すること。</a:t>
          </a:r>
          <a:endParaRPr lang="en-US" altLang="ja-JP" sz="900" b="1" i="0" u="none" strike="noStrike" baseline="0">
            <a:solidFill>
              <a:srgbClr val="000000"/>
            </a:solidFill>
            <a:latin typeface="HGPｺﾞｼｯｸM"/>
            <a:ea typeface="HGPｺﾞｼｯｸM"/>
          </a:endParaRPr>
        </a:p>
      </xdr:txBody>
    </xdr:sp>
    <xdr:clientData/>
  </xdr:twoCellAnchor>
  <xdr:twoCellAnchor editAs="oneCell">
    <xdr:from>
      <xdr:col>3</xdr:col>
      <xdr:colOff>28575</xdr:colOff>
      <xdr:row>168</xdr:row>
      <xdr:rowOff>228599</xdr:rowOff>
    </xdr:from>
    <xdr:to>
      <xdr:col>39</xdr:col>
      <xdr:colOff>190500</xdr:colOff>
      <xdr:row>169</xdr:row>
      <xdr:rowOff>590550</xdr:rowOff>
    </xdr:to>
    <xdr:sp macro="" textlink="">
      <xdr:nvSpPr>
        <xdr:cNvPr id="76759" name="Text Box 304">
          <a:extLst>
            <a:ext uri="{FF2B5EF4-FFF2-40B4-BE49-F238E27FC236}">
              <a16:creationId xmlns:a16="http://schemas.microsoft.com/office/drawing/2014/main" id="{00000000-0008-0000-0000-0000D72B0100}"/>
            </a:ext>
          </a:extLst>
        </xdr:cNvPr>
        <xdr:cNvSpPr txBox="1">
          <a:spLocks noChangeArrowheads="1"/>
        </xdr:cNvSpPr>
      </xdr:nvSpPr>
      <xdr:spPr bwMode="auto">
        <a:xfrm>
          <a:off x="533400" y="44272199"/>
          <a:ext cx="7362825" cy="590551"/>
        </a:xfrm>
        <a:prstGeom prst="rect">
          <a:avLst/>
        </a:prstGeom>
        <a:noFill/>
        <a:ln>
          <a:noFill/>
        </a:ln>
        <a:effectLst/>
      </xdr:spPr>
      <xdr:txBody>
        <a:bodyPr vertOverflow="clip" wrap="square" lIns="27432" tIns="18288" rIns="0"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1" i="0" u="none" strike="noStrike" baseline="0">
              <a:solidFill>
                <a:srgbClr val="000000"/>
              </a:solidFill>
              <a:latin typeface="HGPｺﾞｼｯｸM" panose="020B0600000000000000" pitchFamily="50" charset="-128"/>
              <a:ea typeface="HGPｺﾞｼｯｸM" panose="020B0600000000000000" pitchFamily="50" charset="-128"/>
            </a:rPr>
            <a:t>※</a:t>
          </a: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ja-JP" sz="900" b="1" i="0" baseline="0">
              <a:effectLst/>
              <a:latin typeface="HGPｺﾞｼｯｸM" panose="020B0600000000000000" pitchFamily="50" charset="-128"/>
              <a:ea typeface="HGPｺﾞｼｯｸM" panose="020B0600000000000000" pitchFamily="50" charset="-128"/>
              <a:cs typeface="+mn-cs"/>
            </a:rPr>
            <a:t>年度（</a:t>
          </a: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ja-JP" sz="900" b="1" i="0" baseline="0">
              <a:effectLst/>
              <a:latin typeface="HGPｺﾞｼｯｸM" panose="020B0600000000000000" pitchFamily="50" charset="-128"/>
              <a:ea typeface="HGPｺﾞｼｯｸM" panose="020B0600000000000000" pitchFamily="50" charset="-128"/>
              <a:cs typeface="+mn-cs"/>
            </a:rPr>
            <a:t>年</a:t>
          </a:r>
          <a:r>
            <a:rPr lang="en-US" altLang="ja-JP" sz="900" b="1" i="0" baseline="0">
              <a:effectLst/>
              <a:latin typeface="HGPｺﾞｼｯｸM" panose="020B0600000000000000" pitchFamily="50" charset="-128"/>
              <a:ea typeface="HGPｺﾞｼｯｸM" panose="020B0600000000000000" pitchFamily="50" charset="-128"/>
              <a:cs typeface="+mn-cs"/>
            </a:rPr>
            <a:t>5</a:t>
          </a:r>
          <a:r>
            <a:rPr lang="ja-JP" altLang="ja-JP" sz="900" b="1" i="0" baseline="0">
              <a:effectLst/>
              <a:latin typeface="HGPｺﾞｼｯｸM" panose="020B0600000000000000" pitchFamily="50" charset="-128"/>
              <a:ea typeface="HGPｺﾞｼｯｸM" panose="020B0600000000000000" pitchFamily="50" charset="-128"/>
              <a:cs typeface="+mn-cs"/>
            </a:rPr>
            <a:t>月</a:t>
          </a:r>
          <a:r>
            <a:rPr lang="en-US" altLang="ja-JP" sz="900" b="1" i="0" baseline="0">
              <a:effectLst/>
              <a:latin typeface="HGPｺﾞｼｯｸM" panose="020B0600000000000000" pitchFamily="50" charset="-128"/>
              <a:ea typeface="HGPｺﾞｼｯｸM" panose="020B0600000000000000" pitchFamily="50" charset="-128"/>
              <a:cs typeface="+mn-cs"/>
            </a:rPr>
            <a:t>1</a:t>
          </a:r>
          <a:r>
            <a:rPr lang="ja-JP" altLang="ja-JP" sz="900" b="1" i="0" baseline="0">
              <a:effectLst/>
              <a:latin typeface="HGPｺﾞｼｯｸM" panose="020B0600000000000000" pitchFamily="50" charset="-128"/>
              <a:ea typeface="HGPｺﾞｼｯｸM" panose="020B0600000000000000" pitchFamily="50" charset="-128"/>
              <a:cs typeface="+mn-cs"/>
            </a:rPr>
            <a:t>日時点）の状況を、令和</a:t>
          </a:r>
          <a:r>
            <a:rPr lang="en-US" altLang="ja-JP" sz="900" b="1" i="0" baseline="0">
              <a:effectLst/>
              <a:latin typeface="HGPｺﾞｼｯｸM" panose="020B0600000000000000" pitchFamily="50" charset="-128"/>
              <a:ea typeface="HGPｺﾞｼｯｸM" panose="020B0600000000000000" pitchFamily="50" charset="-128"/>
              <a:cs typeface="+mn-cs"/>
            </a:rPr>
            <a:t>7</a:t>
          </a:r>
          <a:r>
            <a:rPr lang="ja-JP" altLang="ja-JP" sz="900" b="1" i="0" baseline="0">
              <a:effectLst/>
              <a:latin typeface="HGPｺﾞｼｯｸM" panose="020B0600000000000000" pitchFamily="50" charset="-128"/>
              <a:ea typeface="HGPｺﾞｼｯｸM" panose="020B0600000000000000" pitchFamily="50" charset="-128"/>
              <a:cs typeface="+mn-cs"/>
            </a:rPr>
            <a:t>年度の文部科学省学校基本調査を参考にご回答ください。</a:t>
          </a:r>
          <a:endParaRPr lang="en-US" altLang="ja-JP" sz="900" b="1" i="0" baseline="0">
            <a:effectLst/>
            <a:latin typeface="HGPｺﾞｼｯｸM" panose="020B0600000000000000" pitchFamily="50" charset="-128"/>
            <a:ea typeface="HGPｺﾞｼｯｸM" panose="020B06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en-US" sz="900" b="1" i="0" baseline="0">
              <a:effectLst/>
              <a:latin typeface="HGPｺﾞｼｯｸM" panose="020B0600000000000000" pitchFamily="50" charset="-128"/>
              <a:ea typeface="HGPｺﾞｼｯｸM" panose="020B0600000000000000" pitchFamily="50" charset="-128"/>
              <a:cs typeface="+mn-cs"/>
            </a:rPr>
            <a:t>休学者も含めてご回答ください。</a:t>
          </a:r>
          <a:endParaRPr lang="ja-JP" altLang="ja-JP" sz="900" b="1">
            <a:effectLst/>
            <a:latin typeface="HGPｺﾞｼｯｸM" panose="020B0600000000000000" pitchFamily="50" charset="-128"/>
            <a:ea typeface="HGPｺﾞｼｯｸM" panose="020B0600000000000000" pitchFamily="50" charset="-128"/>
          </a:endParaRPr>
        </a:p>
        <a:p>
          <a:pPr algn="l" rtl="0">
            <a:defRPr sz="1000"/>
          </a:pPr>
          <a:r>
            <a:rPr lang="ja-JP" altLang="en-US" sz="900" b="1" i="0" u="none" strike="noStrike" baseline="0">
              <a:solidFill>
                <a:srgbClr val="000000"/>
              </a:solidFill>
              <a:latin typeface="HGPｺﾞｼｯｸM" panose="020B0600000000000000" pitchFamily="50" charset="-128"/>
              <a:ea typeface="HGPｺﾞｼｯｸM" panose="020B0600000000000000" pitchFamily="50" charset="-128"/>
            </a:rPr>
            <a:t>※学部の保健師コースについては、Q27でお聞きします。</a:t>
          </a:r>
        </a:p>
      </xdr:txBody>
    </xdr:sp>
    <xdr:clientData/>
  </xdr:twoCellAnchor>
  <xdr:twoCellAnchor editAs="oneCell">
    <xdr:from>
      <xdr:col>23</xdr:col>
      <xdr:colOff>114300</xdr:colOff>
      <xdr:row>173</xdr:row>
      <xdr:rowOff>38100</xdr:rowOff>
    </xdr:from>
    <xdr:to>
      <xdr:col>38</xdr:col>
      <xdr:colOff>38100</xdr:colOff>
      <xdr:row>174</xdr:row>
      <xdr:rowOff>2241</xdr:rowOff>
    </xdr:to>
    <xdr:sp macro="" textlink="">
      <xdr:nvSpPr>
        <xdr:cNvPr id="76760" name="Text Box 306">
          <a:extLst>
            <a:ext uri="{FF2B5EF4-FFF2-40B4-BE49-F238E27FC236}">
              <a16:creationId xmlns:a16="http://schemas.microsoft.com/office/drawing/2014/main" id="{00000000-0008-0000-0000-0000D82B0100}"/>
            </a:ext>
          </a:extLst>
        </xdr:cNvPr>
        <xdr:cNvSpPr txBox="1">
          <a:spLocks noChangeArrowheads="1"/>
        </xdr:cNvSpPr>
      </xdr:nvSpPr>
      <xdr:spPr bwMode="auto">
        <a:xfrm>
          <a:off x="4467225" y="36556950"/>
          <a:ext cx="2924175" cy="26670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editAs="oneCell">
    <xdr:from>
      <xdr:col>3</xdr:col>
      <xdr:colOff>28575</xdr:colOff>
      <xdr:row>187</xdr:row>
      <xdr:rowOff>9525</xdr:rowOff>
    </xdr:from>
    <xdr:to>
      <xdr:col>34</xdr:col>
      <xdr:colOff>9525</xdr:colOff>
      <xdr:row>188</xdr:row>
      <xdr:rowOff>9529</xdr:rowOff>
    </xdr:to>
    <xdr:sp macro="" textlink="">
      <xdr:nvSpPr>
        <xdr:cNvPr id="76761" name="Text Box 308">
          <a:extLst>
            <a:ext uri="{FF2B5EF4-FFF2-40B4-BE49-F238E27FC236}">
              <a16:creationId xmlns:a16="http://schemas.microsoft.com/office/drawing/2014/main" id="{00000000-0008-0000-0000-0000D92B0100}"/>
            </a:ext>
          </a:extLst>
        </xdr:cNvPr>
        <xdr:cNvSpPr txBox="1">
          <a:spLocks noChangeArrowheads="1"/>
        </xdr:cNvSpPr>
      </xdr:nvSpPr>
      <xdr:spPr bwMode="auto">
        <a:xfrm>
          <a:off x="381000" y="39185850"/>
          <a:ext cx="6181725" cy="29527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年度の状況で回答ください。</a:t>
          </a:r>
        </a:p>
      </xdr:txBody>
    </xdr:sp>
    <xdr:clientData/>
  </xdr:twoCellAnchor>
  <xdr:twoCellAnchor editAs="oneCell">
    <xdr:from>
      <xdr:col>23</xdr:col>
      <xdr:colOff>184639</xdr:colOff>
      <xdr:row>210</xdr:row>
      <xdr:rowOff>72838</xdr:rowOff>
    </xdr:from>
    <xdr:to>
      <xdr:col>36</xdr:col>
      <xdr:colOff>15387</xdr:colOff>
      <xdr:row>211</xdr:row>
      <xdr:rowOff>120461</xdr:rowOff>
    </xdr:to>
    <xdr:sp macro="" textlink="">
      <xdr:nvSpPr>
        <xdr:cNvPr id="76762" name="Text Box 309">
          <a:extLst>
            <a:ext uri="{FF2B5EF4-FFF2-40B4-BE49-F238E27FC236}">
              <a16:creationId xmlns:a16="http://schemas.microsoft.com/office/drawing/2014/main" id="{00000000-0008-0000-0000-0000DA2B0100}"/>
            </a:ext>
          </a:extLst>
        </xdr:cNvPr>
        <xdr:cNvSpPr txBox="1">
          <a:spLocks noChangeArrowheads="1"/>
        </xdr:cNvSpPr>
      </xdr:nvSpPr>
      <xdr:spPr bwMode="auto">
        <a:xfrm>
          <a:off x="4723021" y="57458162"/>
          <a:ext cx="2452925" cy="20450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editAs="oneCell">
    <xdr:from>
      <xdr:col>3</xdr:col>
      <xdr:colOff>28575</xdr:colOff>
      <xdr:row>225</xdr:row>
      <xdr:rowOff>38099</xdr:rowOff>
    </xdr:from>
    <xdr:to>
      <xdr:col>34</xdr:col>
      <xdr:colOff>9525</xdr:colOff>
      <xdr:row>225</xdr:row>
      <xdr:rowOff>504824</xdr:rowOff>
    </xdr:to>
    <xdr:sp macro="" textlink="">
      <xdr:nvSpPr>
        <xdr:cNvPr id="76763" name="Text Box 310">
          <a:extLst>
            <a:ext uri="{FF2B5EF4-FFF2-40B4-BE49-F238E27FC236}">
              <a16:creationId xmlns:a16="http://schemas.microsoft.com/office/drawing/2014/main" id="{00000000-0008-0000-0000-0000DB2B0100}"/>
            </a:ext>
          </a:extLst>
        </xdr:cNvPr>
        <xdr:cNvSpPr txBox="1">
          <a:spLocks noChangeArrowheads="1"/>
        </xdr:cNvSpPr>
      </xdr:nvSpPr>
      <xdr:spPr bwMode="auto">
        <a:xfrm>
          <a:off x="533400" y="57483374"/>
          <a:ext cx="6181725" cy="466725"/>
        </a:xfrm>
        <a:prstGeom prst="rect">
          <a:avLst/>
        </a:prstGeom>
        <a:noFill/>
        <a:ln>
          <a:noFill/>
        </a:ln>
        <a:effectLst/>
      </xdr:spPr>
      <xdr:txBody>
        <a:bodyPr vertOverflow="clip" wrap="square" lIns="27432" tIns="18288" rIns="0" bIns="18288" anchor="t" upright="1"/>
        <a:lstStyle/>
        <a:p>
          <a:pPr algn="l" rtl="0">
            <a:defRPr sz="1000"/>
          </a:pPr>
          <a:r>
            <a:rPr lang="ja-JP" altLang="en-US" sz="900" b="1" i="0" u="none" strike="noStrike" baseline="0">
              <a:solidFill>
                <a:srgbClr val="000000"/>
              </a:solidFill>
              <a:latin typeface="HGPｺﾞｼｯｸM"/>
              <a:ea typeface="HGPｺﾞｼｯｸM"/>
            </a:rPr>
            <a:t>※202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年度の状況で回答ください。</a:t>
          </a:r>
          <a:endParaRPr lang="en-US" altLang="ja-JP" sz="900" b="1" i="0" u="none" strike="noStrike" baseline="0">
            <a:solidFill>
              <a:srgbClr val="000000"/>
            </a:solidFill>
            <a:latin typeface="HGPｺﾞｼｯｸM"/>
            <a:ea typeface="HGPｺﾞｼｯｸM"/>
          </a:endParaRPr>
        </a:p>
        <a:p>
          <a:pPr algn="l" rtl="0">
            <a:defRPr sz="1000"/>
          </a:pPr>
          <a:r>
            <a:rPr lang="en-US" altLang="ja-JP" sz="900" b="1" i="0" u="none" strike="noStrike" baseline="0">
              <a:solidFill>
                <a:srgbClr val="000000"/>
              </a:solidFill>
              <a:latin typeface="HGPｺﾞｼｯｸM"/>
              <a:ea typeface="HGPｺﾞｼｯｸM"/>
            </a:rPr>
            <a:t>※</a:t>
          </a:r>
          <a:r>
            <a:rPr lang="ja-JP" altLang="en-US" sz="900" b="1" i="0" u="none" strike="noStrike" baseline="0">
              <a:solidFill>
                <a:srgbClr val="000000"/>
              </a:solidFill>
              <a:latin typeface="HGPｺﾞｼｯｸM"/>
              <a:ea typeface="HGPｺﾞｼｯｸM"/>
            </a:rPr>
            <a:t>国家試験合格者数または養護教諭一種取得者数に、既卒者は含まないでご回答ください。</a:t>
          </a:r>
        </a:p>
        <a:p>
          <a:pPr algn="l" rtl="0">
            <a:defRPr sz="1000"/>
          </a:pPr>
          <a:endParaRPr lang="ja-JP" altLang="en-US" sz="900" b="1" i="0" u="none" strike="noStrike" baseline="0">
            <a:solidFill>
              <a:srgbClr val="000000"/>
            </a:solidFill>
            <a:latin typeface="HGPｺﾞｼｯｸM"/>
            <a:ea typeface="HGPｺﾞｼｯｸM"/>
          </a:endParaRPr>
        </a:p>
      </xdr:txBody>
    </xdr:sp>
    <xdr:clientData/>
  </xdr:twoCellAnchor>
  <xdr:twoCellAnchor editAs="oneCell">
    <xdr:from>
      <xdr:col>19</xdr:col>
      <xdr:colOff>133350</xdr:colOff>
      <xdr:row>236</xdr:row>
      <xdr:rowOff>171450</xdr:rowOff>
    </xdr:from>
    <xdr:to>
      <xdr:col>32</xdr:col>
      <xdr:colOff>133350</xdr:colOff>
      <xdr:row>237</xdr:row>
      <xdr:rowOff>180974</xdr:rowOff>
    </xdr:to>
    <xdr:sp macro="" textlink="">
      <xdr:nvSpPr>
        <xdr:cNvPr id="74073" name="Text Box 311">
          <a:extLst>
            <a:ext uri="{FF2B5EF4-FFF2-40B4-BE49-F238E27FC236}">
              <a16:creationId xmlns:a16="http://schemas.microsoft.com/office/drawing/2014/main" id="{00000000-0008-0000-0000-000059210100}"/>
            </a:ext>
          </a:extLst>
        </xdr:cNvPr>
        <xdr:cNvSpPr txBox="1">
          <a:spLocks noChangeArrowheads="1"/>
        </xdr:cNvSpPr>
      </xdr:nvSpPr>
      <xdr:spPr bwMode="auto">
        <a:xfrm>
          <a:off x="3486150" y="49406175"/>
          <a:ext cx="2600325" cy="32385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editAs="oneCell">
    <xdr:from>
      <xdr:col>3</xdr:col>
      <xdr:colOff>28575</xdr:colOff>
      <xdr:row>262</xdr:row>
      <xdr:rowOff>32299</xdr:rowOff>
    </xdr:from>
    <xdr:to>
      <xdr:col>37</xdr:col>
      <xdr:colOff>133350</xdr:colOff>
      <xdr:row>263</xdr:row>
      <xdr:rowOff>1274</xdr:rowOff>
    </xdr:to>
    <xdr:sp macro="" textlink="">
      <xdr:nvSpPr>
        <xdr:cNvPr id="76765" name="Text Box 314">
          <a:extLst>
            <a:ext uri="{FF2B5EF4-FFF2-40B4-BE49-F238E27FC236}">
              <a16:creationId xmlns:a16="http://schemas.microsoft.com/office/drawing/2014/main" id="{00000000-0008-0000-0000-0000DD2B0100}"/>
            </a:ext>
          </a:extLst>
        </xdr:cNvPr>
        <xdr:cNvSpPr txBox="1">
          <a:spLocks noChangeArrowheads="1"/>
        </xdr:cNvSpPr>
      </xdr:nvSpPr>
      <xdr:spPr bwMode="auto">
        <a:xfrm>
          <a:off x="533814" y="66342864"/>
          <a:ext cx="6863384" cy="1036158"/>
        </a:xfrm>
        <a:prstGeom prst="rect">
          <a:avLst/>
        </a:prstGeom>
        <a:noFill/>
        <a:ln>
          <a:noFill/>
        </a:ln>
        <a:effectLst/>
      </xdr:spPr>
      <xdr:txBody>
        <a:bodyPr vertOverflow="clip" wrap="square" lIns="27432" tIns="18288" rIns="0" bIns="18288" anchor="t" upright="1"/>
        <a:lstStyle/>
        <a:p>
          <a:pPr algn="l" rtl="0">
            <a:lnSpc>
              <a:spcPts val="1300"/>
            </a:lnSpc>
            <a:defRPr sz="1000"/>
          </a:pPr>
          <a:r>
            <a:rPr lang="ja-JP" altLang="en-US" sz="900" b="1" i="0" u="none" strike="noStrike" baseline="0">
              <a:solidFill>
                <a:srgbClr val="000000"/>
              </a:solidFill>
              <a:latin typeface="HGPｺﾞｼｯｸM" panose="020B0600000000000000" pitchFamily="50" charset="-128"/>
              <a:ea typeface="HGPｺﾞｼｯｸM" panose="020B0600000000000000" pitchFamily="50" charset="-128"/>
            </a:rPr>
            <a:t>※202</a:t>
          </a:r>
          <a:r>
            <a:rPr lang="en-US" altLang="ja-JP" sz="900" b="1" i="0" u="none" strike="noStrike" baseline="0">
              <a:solidFill>
                <a:srgbClr val="000000"/>
              </a:solidFill>
              <a:latin typeface="HGPｺﾞｼｯｸM" panose="020B0600000000000000" pitchFamily="50" charset="-128"/>
              <a:ea typeface="HGPｺﾞｼｯｸM" panose="020B0600000000000000" pitchFamily="50" charset="-128"/>
            </a:rPr>
            <a:t>5</a:t>
          </a:r>
          <a:r>
            <a:rPr lang="ja-JP" altLang="en-US" sz="900" b="1" i="0" u="none" strike="noStrike" baseline="0">
              <a:solidFill>
                <a:srgbClr val="000000"/>
              </a:solidFill>
              <a:latin typeface="HGPｺﾞｼｯｸM" panose="020B0600000000000000" pitchFamily="50" charset="-128"/>
              <a:ea typeface="HGPｺﾞｼｯｸM" panose="020B0600000000000000" pitchFamily="50" charset="-128"/>
            </a:rPr>
            <a:t>年度の状況で回答ください。</a:t>
          </a:r>
          <a:endParaRPr lang="en-US" altLang="ja-JP" sz="900" b="1" i="0" u="none" strike="noStrike" baseline="0">
            <a:solidFill>
              <a:srgbClr val="000000"/>
            </a:solidFill>
            <a:latin typeface="HGPｺﾞｼｯｸM" panose="020B0600000000000000" pitchFamily="50" charset="-128"/>
            <a:ea typeface="HGPｺﾞｼｯｸM" panose="020B0600000000000000" pitchFamily="50"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ja-JP" sz="900" b="1" i="0" baseline="0">
              <a:effectLst/>
              <a:latin typeface="HGPｺﾞｼｯｸM" panose="020B0600000000000000" pitchFamily="50" charset="-128"/>
              <a:ea typeface="HGPｺﾞｼｯｸM" panose="020B0600000000000000" pitchFamily="50" charset="-128"/>
              <a:cs typeface="+mn-cs"/>
            </a:rPr>
            <a:t>就職・進学のどちらかを選択して回答してください。両方に該当する者がいた場合、フルタイムの方を主軸として選択してください。</a:t>
          </a:r>
          <a:endParaRPr lang="en-US" altLang="ja-JP" sz="900" b="1" i="0" baseline="0">
            <a:effectLst/>
            <a:latin typeface="HGPｺﾞｼｯｸM" panose="020B0600000000000000" pitchFamily="50" charset="-128"/>
            <a:ea typeface="HGPｺﾞｼｯｸM" panose="020B06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900" b="1" i="0" baseline="0">
              <a:effectLst/>
              <a:latin typeface="HGPｺﾞｼｯｸM" panose="020B0600000000000000" pitchFamily="50" charset="-128"/>
              <a:ea typeface="HGPｺﾞｼｯｸM" panose="020B0600000000000000" pitchFamily="50" charset="-128"/>
              <a:cs typeface="+mn-cs"/>
            </a:rPr>
            <a:t>　　 なお、就職も進学もしていない場合は、下段の「その他」に記入してください。</a:t>
          </a:r>
          <a:endParaRPr lang="en-US" altLang="ja-JP" sz="900" b="1" i="0" baseline="0">
            <a:effectLst/>
            <a:latin typeface="HGPｺﾞｼｯｸM" panose="020B0600000000000000" pitchFamily="50" charset="-128"/>
            <a:ea typeface="HGPｺﾞｼｯｸM" panose="020B06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en-US" sz="900" b="1" i="0" baseline="0">
              <a:effectLst/>
              <a:latin typeface="HGPｺﾞｼｯｸM" panose="020B0600000000000000" pitchFamily="50" charset="-128"/>
              <a:ea typeface="HGPｺﾞｼｯｸM" panose="020B0600000000000000" pitchFamily="50" charset="-128"/>
              <a:cs typeface="+mn-cs"/>
            </a:rPr>
            <a:t>社会人学生が現職を継続する場合は、「就職者」としてご回答ください。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en-US" sz="900" b="1" i="0" baseline="0">
              <a:effectLst/>
              <a:latin typeface="HGPｺﾞｼｯｸM" panose="020B0600000000000000" pitchFamily="50" charset="-128"/>
              <a:ea typeface="HGPｺﾞｼｯｸM" panose="020B0600000000000000" pitchFamily="50" charset="-128"/>
              <a:cs typeface="+mn-cs"/>
            </a:rPr>
            <a:t>「就職者」については、職種や雇用形態は問いません。非正規雇用の場合でも「就職者」にとしてご回答ください。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900" b="1" i="0" baseline="0">
            <a:effectLst/>
            <a:latin typeface="HGPｺﾞｼｯｸM" panose="020B0600000000000000" pitchFamily="50" charset="-128"/>
            <a:ea typeface="HGPｺﾞｼｯｸM" panose="020B06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ja-JP" sz="900">
            <a:effectLst/>
            <a:latin typeface="HGPｺﾞｼｯｸM" panose="020B0600000000000000" pitchFamily="50" charset="-128"/>
            <a:ea typeface="HGPｺﾞｼｯｸM" panose="020B0600000000000000" pitchFamily="50" charset="-128"/>
          </a:endParaRPr>
        </a:p>
      </xdr:txBody>
    </xdr:sp>
    <xdr:clientData/>
  </xdr:twoCellAnchor>
  <xdr:twoCellAnchor editAs="oneCell">
    <xdr:from>
      <xdr:col>2</xdr:col>
      <xdr:colOff>200024</xdr:colOff>
      <xdr:row>315</xdr:row>
      <xdr:rowOff>19050</xdr:rowOff>
    </xdr:from>
    <xdr:to>
      <xdr:col>43</xdr:col>
      <xdr:colOff>180974</xdr:colOff>
      <xdr:row>318</xdr:row>
      <xdr:rowOff>28578</xdr:rowOff>
    </xdr:to>
    <xdr:sp macro="" textlink="">
      <xdr:nvSpPr>
        <xdr:cNvPr id="74077" name="Text Box 318">
          <a:extLst>
            <a:ext uri="{FF2B5EF4-FFF2-40B4-BE49-F238E27FC236}">
              <a16:creationId xmlns:a16="http://schemas.microsoft.com/office/drawing/2014/main" id="{00000000-0008-0000-0000-00005D210100}"/>
            </a:ext>
          </a:extLst>
        </xdr:cNvPr>
        <xdr:cNvSpPr txBox="1">
          <a:spLocks noChangeArrowheads="1"/>
        </xdr:cNvSpPr>
      </xdr:nvSpPr>
      <xdr:spPr bwMode="auto">
        <a:xfrm>
          <a:off x="504824" y="78752700"/>
          <a:ext cx="8181975" cy="466726"/>
        </a:xfrm>
        <a:prstGeom prst="rect">
          <a:avLst/>
        </a:prstGeom>
        <a:noFill/>
        <a:ln>
          <a:noFill/>
        </a:ln>
        <a:effectLst/>
      </xdr:spPr>
      <xdr:txBody>
        <a:bodyPr vertOverflow="clip" wrap="square" lIns="27432" tIns="18288" rIns="0" bIns="18288" anchor="ctr" upright="1"/>
        <a:lstStyle/>
        <a:p>
          <a:pPr algn="l" rtl="0">
            <a:lnSpc>
              <a:spcPts val="1100"/>
            </a:lnSpc>
            <a:defRPr sz="1000"/>
          </a:pPr>
          <a:r>
            <a:rPr lang="ja-JP" altLang="en-US" sz="900" b="1" i="0" u="none" strike="noStrike" baseline="0">
              <a:solidFill>
                <a:srgbClr val="000000"/>
              </a:solidFill>
              <a:latin typeface="HGPｺﾞｼｯｸM"/>
              <a:ea typeface="HGPｺﾞｼｯｸM"/>
            </a:rPr>
            <a:t>（注1）合計金額は、新規交付内定分と継続交付内定分を合わせ、202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年度に配分された総合計金額（間接経費を含む）をご記入ください。</a:t>
          </a:r>
        </a:p>
        <a:p>
          <a:pPr algn="l" rtl="0">
            <a:lnSpc>
              <a:spcPts val="1000"/>
            </a:lnSpc>
            <a:defRPr sz="1000"/>
          </a:pPr>
          <a:r>
            <a:rPr lang="ja-JP" altLang="en-US" sz="900" b="1" i="0" u="none" strike="noStrike" baseline="0">
              <a:solidFill>
                <a:srgbClr val="000000"/>
              </a:solidFill>
              <a:latin typeface="HGPｺﾞｼｯｸM"/>
              <a:ea typeface="HGPｺﾞｼｯｸM"/>
            </a:rPr>
            <a:t>（注2）外国政府などによる外貨での実績は、円換算をして表記してください。</a:t>
          </a:r>
        </a:p>
      </xdr:txBody>
    </xdr:sp>
    <xdr:clientData/>
  </xdr:twoCellAnchor>
  <xdr:twoCellAnchor>
    <xdr:from>
      <xdr:col>3</xdr:col>
      <xdr:colOff>57150</xdr:colOff>
      <xdr:row>376</xdr:row>
      <xdr:rowOff>123825</xdr:rowOff>
    </xdr:from>
    <xdr:to>
      <xdr:col>3</xdr:col>
      <xdr:colOff>190500</xdr:colOff>
      <xdr:row>378</xdr:row>
      <xdr:rowOff>171450</xdr:rowOff>
    </xdr:to>
    <xdr:grpSp>
      <xdr:nvGrpSpPr>
        <xdr:cNvPr id="102974" name="Group 330">
          <a:extLst>
            <a:ext uri="{FF2B5EF4-FFF2-40B4-BE49-F238E27FC236}">
              <a16:creationId xmlns:a16="http://schemas.microsoft.com/office/drawing/2014/main" id="{00000000-0008-0000-0000-00003E920100}"/>
            </a:ext>
          </a:extLst>
        </xdr:cNvPr>
        <xdr:cNvGrpSpPr>
          <a:grpSpLocks/>
        </xdr:cNvGrpSpPr>
      </xdr:nvGrpSpPr>
      <xdr:grpSpPr bwMode="auto">
        <a:xfrm>
          <a:off x="561415" y="102321472"/>
          <a:ext cx="133350" cy="372596"/>
          <a:chOff x="23" y="547"/>
          <a:chExt cx="21" cy="43"/>
        </a:xfrm>
      </xdr:grpSpPr>
      <xdr:sp macro="" textlink="">
        <xdr:nvSpPr>
          <xdr:cNvPr id="103136" name="Line 331">
            <a:extLst>
              <a:ext uri="{FF2B5EF4-FFF2-40B4-BE49-F238E27FC236}">
                <a16:creationId xmlns:a16="http://schemas.microsoft.com/office/drawing/2014/main" id="{00000000-0008-0000-0000-0000E0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37" name="Line 332">
            <a:extLst>
              <a:ext uri="{FF2B5EF4-FFF2-40B4-BE49-F238E27FC236}">
                <a16:creationId xmlns:a16="http://schemas.microsoft.com/office/drawing/2014/main" id="{00000000-0008-0000-0000-0000E1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18</xdr:col>
      <xdr:colOff>76200</xdr:colOff>
      <xdr:row>384</xdr:row>
      <xdr:rowOff>57150</xdr:rowOff>
    </xdr:from>
    <xdr:to>
      <xdr:col>33</xdr:col>
      <xdr:colOff>28575</xdr:colOff>
      <xdr:row>385</xdr:row>
      <xdr:rowOff>9526</xdr:rowOff>
    </xdr:to>
    <xdr:sp macro="" textlink="">
      <xdr:nvSpPr>
        <xdr:cNvPr id="76771" name="Text Box 334">
          <a:extLst>
            <a:ext uri="{FF2B5EF4-FFF2-40B4-BE49-F238E27FC236}">
              <a16:creationId xmlns:a16="http://schemas.microsoft.com/office/drawing/2014/main" id="{00000000-0008-0000-0000-0000E32B0100}"/>
            </a:ext>
          </a:extLst>
        </xdr:cNvPr>
        <xdr:cNvSpPr txBox="1">
          <a:spLocks noChangeArrowheads="1"/>
        </xdr:cNvSpPr>
      </xdr:nvSpPr>
      <xdr:spPr bwMode="auto">
        <a:xfrm>
          <a:off x="3429000" y="114490500"/>
          <a:ext cx="2952750" cy="26670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xdr:from>
      <xdr:col>3</xdr:col>
      <xdr:colOff>57150</xdr:colOff>
      <xdr:row>410</xdr:row>
      <xdr:rowOff>123825</xdr:rowOff>
    </xdr:from>
    <xdr:to>
      <xdr:col>3</xdr:col>
      <xdr:colOff>200025</xdr:colOff>
      <xdr:row>412</xdr:row>
      <xdr:rowOff>161925</xdr:rowOff>
    </xdr:to>
    <xdr:grpSp>
      <xdr:nvGrpSpPr>
        <xdr:cNvPr id="102977" name="Group 335">
          <a:extLst>
            <a:ext uri="{FF2B5EF4-FFF2-40B4-BE49-F238E27FC236}">
              <a16:creationId xmlns:a16="http://schemas.microsoft.com/office/drawing/2014/main" id="{00000000-0008-0000-0000-000041920100}"/>
            </a:ext>
          </a:extLst>
        </xdr:cNvPr>
        <xdr:cNvGrpSpPr>
          <a:grpSpLocks/>
        </xdr:cNvGrpSpPr>
      </xdr:nvGrpSpPr>
      <xdr:grpSpPr bwMode="auto">
        <a:xfrm>
          <a:off x="561415" y="110288854"/>
          <a:ext cx="142875" cy="486336"/>
          <a:chOff x="23" y="547"/>
          <a:chExt cx="21" cy="43"/>
        </a:xfrm>
      </xdr:grpSpPr>
      <xdr:sp macro="" textlink="">
        <xdr:nvSpPr>
          <xdr:cNvPr id="103134" name="Line 336">
            <a:extLst>
              <a:ext uri="{FF2B5EF4-FFF2-40B4-BE49-F238E27FC236}">
                <a16:creationId xmlns:a16="http://schemas.microsoft.com/office/drawing/2014/main" id="{00000000-0008-0000-0000-0000DE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35" name="Line 337">
            <a:extLst>
              <a:ext uri="{FF2B5EF4-FFF2-40B4-BE49-F238E27FC236}">
                <a16:creationId xmlns:a16="http://schemas.microsoft.com/office/drawing/2014/main" id="{00000000-0008-0000-0000-0000DF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4</xdr:col>
      <xdr:colOff>47625</xdr:colOff>
      <xdr:row>414</xdr:row>
      <xdr:rowOff>19050</xdr:rowOff>
    </xdr:from>
    <xdr:to>
      <xdr:col>36</xdr:col>
      <xdr:colOff>123825</xdr:colOff>
      <xdr:row>415</xdr:row>
      <xdr:rowOff>9521</xdr:rowOff>
    </xdr:to>
    <xdr:sp macro="" textlink="">
      <xdr:nvSpPr>
        <xdr:cNvPr id="76773" name="Text Box 339">
          <a:extLst>
            <a:ext uri="{FF2B5EF4-FFF2-40B4-BE49-F238E27FC236}">
              <a16:creationId xmlns:a16="http://schemas.microsoft.com/office/drawing/2014/main" id="{00000000-0008-0000-0000-0000E52B0100}"/>
            </a:ext>
          </a:extLst>
        </xdr:cNvPr>
        <xdr:cNvSpPr txBox="1">
          <a:spLocks noChangeArrowheads="1"/>
        </xdr:cNvSpPr>
      </xdr:nvSpPr>
      <xdr:spPr bwMode="auto">
        <a:xfrm>
          <a:off x="600075" y="121005600"/>
          <a:ext cx="6477000" cy="23812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※①～⑩の欄に学校数の多い順にご記入ください。</a:t>
          </a:r>
        </a:p>
      </xdr:txBody>
    </xdr:sp>
    <xdr:clientData/>
  </xdr:twoCellAnchor>
  <xdr:twoCellAnchor editAs="oneCell">
    <xdr:from>
      <xdr:col>4</xdr:col>
      <xdr:colOff>38100</xdr:colOff>
      <xdr:row>423</xdr:row>
      <xdr:rowOff>19050</xdr:rowOff>
    </xdr:from>
    <xdr:to>
      <xdr:col>38</xdr:col>
      <xdr:colOff>76200</xdr:colOff>
      <xdr:row>423</xdr:row>
      <xdr:rowOff>266700</xdr:rowOff>
    </xdr:to>
    <xdr:sp macro="" textlink="">
      <xdr:nvSpPr>
        <xdr:cNvPr id="76774" name="Text Box 340">
          <a:extLst>
            <a:ext uri="{FF2B5EF4-FFF2-40B4-BE49-F238E27FC236}">
              <a16:creationId xmlns:a16="http://schemas.microsoft.com/office/drawing/2014/main" id="{00000000-0008-0000-0000-0000E62B0100}"/>
            </a:ext>
          </a:extLst>
        </xdr:cNvPr>
        <xdr:cNvSpPr txBox="1">
          <a:spLocks noChangeArrowheads="1"/>
        </xdr:cNvSpPr>
      </xdr:nvSpPr>
      <xdr:spPr bwMode="auto">
        <a:xfrm>
          <a:off x="590550" y="123891675"/>
          <a:ext cx="6838950" cy="247650"/>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※①～⑩の欄に人数の多い順にご記入ください。　　※留学先は、</a:t>
          </a:r>
          <a:r>
            <a:rPr lang="ja-JP" altLang="en-US" sz="900" b="1" i="0" u="sng" strike="noStrike" baseline="0">
              <a:solidFill>
                <a:srgbClr val="000000"/>
              </a:solidFill>
              <a:latin typeface="HGPｺﾞｼｯｸM"/>
              <a:ea typeface="HGPｺﾞｼｯｸM"/>
            </a:rPr>
            <a:t>単位取得できるもの</a:t>
          </a:r>
          <a:r>
            <a:rPr lang="ja-JP" altLang="en-US" sz="900" b="1" i="0" u="none" strike="noStrike" baseline="0">
              <a:solidFill>
                <a:srgbClr val="000000"/>
              </a:solidFill>
              <a:latin typeface="HGPｺﾞｼｯｸM"/>
              <a:ea typeface="HGPｺﾞｼｯｸM"/>
            </a:rPr>
            <a:t>とします。　　※研修は除いてください。</a:t>
          </a:r>
        </a:p>
      </xdr:txBody>
    </xdr:sp>
    <xdr:clientData/>
  </xdr:twoCellAnchor>
  <xdr:twoCellAnchor editAs="oneCell">
    <xdr:from>
      <xdr:col>4</xdr:col>
      <xdr:colOff>38100</xdr:colOff>
      <xdr:row>434</xdr:row>
      <xdr:rowOff>47625</xdr:rowOff>
    </xdr:from>
    <xdr:to>
      <xdr:col>36</xdr:col>
      <xdr:colOff>114300</xdr:colOff>
      <xdr:row>434</xdr:row>
      <xdr:rowOff>310402</xdr:rowOff>
    </xdr:to>
    <xdr:sp macro="" textlink="">
      <xdr:nvSpPr>
        <xdr:cNvPr id="76775" name="Text Box 341">
          <a:extLst>
            <a:ext uri="{FF2B5EF4-FFF2-40B4-BE49-F238E27FC236}">
              <a16:creationId xmlns:a16="http://schemas.microsoft.com/office/drawing/2014/main" id="{00000000-0008-0000-0000-0000E72B0100}"/>
            </a:ext>
          </a:extLst>
        </xdr:cNvPr>
        <xdr:cNvSpPr txBox="1">
          <a:spLocks noChangeArrowheads="1"/>
        </xdr:cNvSpPr>
      </xdr:nvSpPr>
      <xdr:spPr bwMode="auto">
        <a:xfrm>
          <a:off x="590550" y="127082550"/>
          <a:ext cx="6477000" cy="25717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※①～⑩の欄に人数の多い順にご記入ください。　 ※研修は除いてください。</a:t>
          </a:r>
        </a:p>
      </xdr:txBody>
    </xdr:sp>
    <xdr:clientData/>
  </xdr:twoCellAnchor>
  <xdr:twoCellAnchor editAs="oneCell">
    <xdr:from>
      <xdr:col>4</xdr:col>
      <xdr:colOff>38100</xdr:colOff>
      <xdr:row>445</xdr:row>
      <xdr:rowOff>38100</xdr:rowOff>
    </xdr:from>
    <xdr:to>
      <xdr:col>36</xdr:col>
      <xdr:colOff>114300</xdr:colOff>
      <xdr:row>445</xdr:row>
      <xdr:rowOff>257175</xdr:rowOff>
    </xdr:to>
    <xdr:sp macro="" textlink="">
      <xdr:nvSpPr>
        <xdr:cNvPr id="74085" name="Text Box 342">
          <a:extLst>
            <a:ext uri="{FF2B5EF4-FFF2-40B4-BE49-F238E27FC236}">
              <a16:creationId xmlns:a16="http://schemas.microsoft.com/office/drawing/2014/main" id="{00000000-0008-0000-0000-000065210100}"/>
            </a:ext>
          </a:extLst>
        </xdr:cNvPr>
        <xdr:cNvSpPr txBox="1">
          <a:spLocks noChangeArrowheads="1"/>
        </xdr:cNvSpPr>
      </xdr:nvSpPr>
      <xdr:spPr bwMode="auto">
        <a:xfrm>
          <a:off x="590550" y="130863975"/>
          <a:ext cx="6477000" cy="21907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※①～⑩の欄に人数の多い順にご記入ください。　※医療系の資格をもたない教員も含みます。</a:t>
          </a:r>
        </a:p>
      </xdr:txBody>
    </xdr:sp>
    <xdr:clientData/>
  </xdr:twoCellAnchor>
  <xdr:twoCellAnchor editAs="oneCell">
    <xdr:from>
      <xdr:col>4</xdr:col>
      <xdr:colOff>38100</xdr:colOff>
      <xdr:row>445</xdr:row>
      <xdr:rowOff>200025</xdr:rowOff>
    </xdr:from>
    <xdr:to>
      <xdr:col>36</xdr:col>
      <xdr:colOff>114337</xdr:colOff>
      <xdr:row>445</xdr:row>
      <xdr:rowOff>398768</xdr:rowOff>
    </xdr:to>
    <xdr:sp macro="" textlink="">
      <xdr:nvSpPr>
        <xdr:cNvPr id="1367" name="Text Box 343">
          <a:extLst>
            <a:ext uri="{FF2B5EF4-FFF2-40B4-BE49-F238E27FC236}">
              <a16:creationId xmlns:a16="http://schemas.microsoft.com/office/drawing/2014/main" id="{00000000-0008-0000-0000-000057050000}"/>
            </a:ext>
          </a:extLst>
        </xdr:cNvPr>
        <xdr:cNvSpPr txBox="1">
          <a:spLocks noChangeArrowheads="1"/>
        </xdr:cNvSpPr>
      </xdr:nvSpPr>
      <xdr:spPr bwMode="auto">
        <a:xfrm>
          <a:off x="590550" y="133788150"/>
          <a:ext cx="6477037" cy="216000"/>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※短期海外派遣とは、</a:t>
          </a:r>
          <a:r>
            <a:rPr lang="ja-JP" altLang="en-US" sz="900" b="1" i="0" u="sng" strike="noStrike" baseline="0">
              <a:solidFill>
                <a:srgbClr val="000000"/>
              </a:solidFill>
              <a:latin typeface="HGPｺﾞｼｯｸM"/>
              <a:ea typeface="HGPｺﾞｼｯｸM"/>
            </a:rPr>
            <a:t>６ヵ月未満</a:t>
          </a:r>
          <a:r>
            <a:rPr lang="ja-JP" altLang="en-US" sz="900" b="1" i="0" u="none" strike="noStrike" baseline="0">
              <a:solidFill>
                <a:srgbClr val="000000"/>
              </a:solidFill>
              <a:latin typeface="HGPｺﾞｼｯｸM"/>
              <a:ea typeface="HGPｺﾞｼｯｸM"/>
            </a:rPr>
            <a:t>の派遣期間のことを表します。（</a:t>
          </a:r>
          <a:r>
            <a:rPr lang="ja-JP" altLang="en-US" sz="900" b="1" i="0" u="sng" strike="noStrike" baseline="0">
              <a:solidFill>
                <a:srgbClr val="000000"/>
              </a:solidFill>
              <a:latin typeface="HGPｺﾞｼｯｸM"/>
              <a:ea typeface="HGPｺﾞｼｯｸM"/>
            </a:rPr>
            <a:t>国際学会への参加は除く</a:t>
          </a:r>
          <a:r>
            <a:rPr lang="ja-JP" altLang="en-US" sz="900" b="1" i="0" u="none" strike="noStrike" baseline="0">
              <a:solidFill>
                <a:srgbClr val="000000"/>
              </a:solidFill>
              <a:latin typeface="HGPｺﾞｼｯｸM"/>
              <a:ea typeface="HGPｺﾞｼｯｸM"/>
            </a:rPr>
            <a:t>）</a:t>
          </a:r>
        </a:p>
      </xdr:txBody>
    </xdr:sp>
    <xdr:clientData/>
  </xdr:twoCellAnchor>
  <xdr:twoCellAnchor editAs="oneCell">
    <xdr:from>
      <xdr:col>4</xdr:col>
      <xdr:colOff>38100</xdr:colOff>
      <xdr:row>456</xdr:row>
      <xdr:rowOff>19050</xdr:rowOff>
    </xdr:from>
    <xdr:to>
      <xdr:col>36</xdr:col>
      <xdr:colOff>114300</xdr:colOff>
      <xdr:row>456</xdr:row>
      <xdr:rowOff>247650</xdr:rowOff>
    </xdr:to>
    <xdr:sp macro="" textlink="">
      <xdr:nvSpPr>
        <xdr:cNvPr id="76778" name="Text Box 344">
          <a:extLst>
            <a:ext uri="{FF2B5EF4-FFF2-40B4-BE49-F238E27FC236}">
              <a16:creationId xmlns:a16="http://schemas.microsoft.com/office/drawing/2014/main" id="{00000000-0008-0000-0000-0000EA2B0100}"/>
            </a:ext>
          </a:extLst>
        </xdr:cNvPr>
        <xdr:cNvSpPr txBox="1">
          <a:spLocks noChangeArrowheads="1"/>
        </xdr:cNvSpPr>
      </xdr:nvSpPr>
      <xdr:spPr bwMode="auto">
        <a:xfrm>
          <a:off x="590550" y="133502400"/>
          <a:ext cx="6477000" cy="228600"/>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※①～⑩の欄に人数の多い順にご記入ください。　※医療系の資格をもたない教員も含みます。</a:t>
          </a:r>
        </a:p>
      </xdr:txBody>
    </xdr:sp>
    <xdr:clientData/>
  </xdr:twoCellAnchor>
  <xdr:twoCellAnchor editAs="oneCell">
    <xdr:from>
      <xdr:col>4</xdr:col>
      <xdr:colOff>38100</xdr:colOff>
      <xdr:row>456</xdr:row>
      <xdr:rowOff>180975</xdr:rowOff>
    </xdr:from>
    <xdr:to>
      <xdr:col>36</xdr:col>
      <xdr:colOff>114300</xdr:colOff>
      <xdr:row>456</xdr:row>
      <xdr:rowOff>381000</xdr:rowOff>
    </xdr:to>
    <xdr:sp macro="" textlink="">
      <xdr:nvSpPr>
        <xdr:cNvPr id="74088" name="Text Box 345">
          <a:extLst>
            <a:ext uri="{FF2B5EF4-FFF2-40B4-BE49-F238E27FC236}">
              <a16:creationId xmlns:a16="http://schemas.microsoft.com/office/drawing/2014/main" id="{00000000-0008-0000-0000-000068210100}"/>
            </a:ext>
          </a:extLst>
        </xdr:cNvPr>
        <xdr:cNvSpPr txBox="1">
          <a:spLocks noChangeArrowheads="1"/>
        </xdr:cNvSpPr>
      </xdr:nvSpPr>
      <xdr:spPr bwMode="auto">
        <a:xfrm>
          <a:off x="590550" y="134302500"/>
          <a:ext cx="6477000" cy="20002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※長期海外派遣とは、</a:t>
          </a:r>
          <a:r>
            <a:rPr lang="ja-JP" altLang="en-US" sz="900" b="1" i="0" u="sng" strike="noStrike" baseline="0">
              <a:solidFill>
                <a:srgbClr val="000000"/>
              </a:solidFill>
              <a:latin typeface="HGPｺﾞｼｯｸM"/>
              <a:ea typeface="HGPｺﾞｼｯｸM"/>
            </a:rPr>
            <a:t>６ヵ月以上</a:t>
          </a:r>
          <a:r>
            <a:rPr lang="ja-JP" altLang="en-US" sz="900" b="1" i="0" u="none" strike="noStrike" baseline="0">
              <a:solidFill>
                <a:srgbClr val="000000"/>
              </a:solidFill>
              <a:latin typeface="HGPｺﾞｼｯｸM"/>
              <a:ea typeface="HGPｺﾞｼｯｸM"/>
            </a:rPr>
            <a:t>の派遣期間のことを表します。</a:t>
          </a:r>
        </a:p>
      </xdr:txBody>
    </xdr:sp>
    <xdr:clientData/>
  </xdr:twoCellAnchor>
  <xdr:twoCellAnchor editAs="oneCell">
    <xdr:from>
      <xdr:col>4</xdr:col>
      <xdr:colOff>38100</xdr:colOff>
      <xdr:row>467</xdr:row>
      <xdr:rowOff>23532</xdr:rowOff>
    </xdr:from>
    <xdr:to>
      <xdr:col>36</xdr:col>
      <xdr:colOff>114337</xdr:colOff>
      <xdr:row>467</xdr:row>
      <xdr:rowOff>280707</xdr:rowOff>
    </xdr:to>
    <xdr:sp macro="" textlink="">
      <xdr:nvSpPr>
        <xdr:cNvPr id="1370" name="Text Box 346">
          <a:extLst>
            <a:ext uri="{FF2B5EF4-FFF2-40B4-BE49-F238E27FC236}">
              <a16:creationId xmlns:a16="http://schemas.microsoft.com/office/drawing/2014/main" id="{00000000-0008-0000-0000-00005A050000}"/>
            </a:ext>
          </a:extLst>
        </xdr:cNvPr>
        <xdr:cNvSpPr txBox="1">
          <a:spLocks noChangeArrowheads="1"/>
        </xdr:cNvSpPr>
      </xdr:nvSpPr>
      <xdr:spPr bwMode="auto">
        <a:xfrm>
          <a:off x="744071" y="121495297"/>
          <a:ext cx="6530825" cy="25717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※①～⑩の欄に人数の多い順にご記入ください。　　※学生以外…教員、研究者、実践家等</a:t>
          </a:r>
        </a:p>
      </xdr:txBody>
    </xdr:sp>
    <xdr:clientData/>
  </xdr:twoCellAnchor>
  <xdr:twoCellAnchor>
    <xdr:from>
      <xdr:col>21</xdr:col>
      <xdr:colOff>114300</xdr:colOff>
      <xdr:row>376</xdr:row>
      <xdr:rowOff>6350</xdr:rowOff>
    </xdr:from>
    <xdr:to>
      <xdr:col>27</xdr:col>
      <xdr:colOff>0</xdr:colOff>
      <xdr:row>377</xdr:row>
      <xdr:rowOff>31296</xdr:rowOff>
    </xdr:to>
    <xdr:sp macro="" textlink="">
      <xdr:nvSpPr>
        <xdr:cNvPr id="1373" name="AutoShape 349">
          <a:extLst>
            <a:ext uri="{FF2B5EF4-FFF2-40B4-BE49-F238E27FC236}">
              <a16:creationId xmlns:a16="http://schemas.microsoft.com/office/drawing/2014/main" id="{00000000-0008-0000-0000-00005D050000}"/>
            </a:ext>
          </a:extLst>
        </xdr:cNvPr>
        <xdr:cNvSpPr>
          <a:spLocks noChangeArrowheads="1"/>
        </xdr:cNvSpPr>
      </xdr:nvSpPr>
      <xdr:spPr bwMode="auto">
        <a:xfrm>
          <a:off x="4067175" y="83534250"/>
          <a:ext cx="102870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Ｑ23へ進む</a:t>
          </a:r>
        </a:p>
      </xdr:txBody>
    </xdr:sp>
    <xdr:clientData/>
  </xdr:twoCellAnchor>
  <xdr:twoCellAnchor>
    <xdr:from>
      <xdr:col>18</xdr:col>
      <xdr:colOff>95250</xdr:colOff>
      <xdr:row>376</xdr:row>
      <xdr:rowOff>123825</xdr:rowOff>
    </xdr:from>
    <xdr:to>
      <xdr:col>21</xdr:col>
      <xdr:colOff>47625</xdr:colOff>
      <xdr:row>376</xdr:row>
      <xdr:rowOff>123825</xdr:rowOff>
    </xdr:to>
    <xdr:sp macro="" textlink="">
      <xdr:nvSpPr>
        <xdr:cNvPr id="102987" name="Line 350">
          <a:extLst>
            <a:ext uri="{FF2B5EF4-FFF2-40B4-BE49-F238E27FC236}">
              <a16:creationId xmlns:a16="http://schemas.microsoft.com/office/drawing/2014/main" id="{00000000-0008-0000-0000-00004B920100}"/>
            </a:ext>
          </a:extLst>
        </xdr:cNvPr>
        <xdr:cNvSpPr>
          <a:spLocks noChangeShapeType="1"/>
        </xdr:cNvSpPr>
      </xdr:nvSpPr>
      <xdr:spPr bwMode="auto">
        <a:xfrm>
          <a:off x="3600450" y="111271050"/>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164784</xdr:colOff>
      <xdr:row>56</xdr:row>
      <xdr:rowOff>38100</xdr:rowOff>
    </xdr:from>
    <xdr:to>
      <xdr:col>15</xdr:col>
      <xdr:colOff>152400</xdr:colOff>
      <xdr:row>57</xdr:row>
      <xdr:rowOff>57150</xdr:rowOff>
    </xdr:to>
    <xdr:sp macro="" textlink="">
      <xdr:nvSpPr>
        <xdr:cNvPr id="1375" name="Text Box 351">
          <a:extLst>
            <a:ext uri="{FF2B5EF4-FFF2-40B4-BE49-F238E27FC236}">
              <a16:creationId xmlns:a16="http://schemas.microsoft.com/office/drawing/2014/main" id="{00000000-0008-0000-0000-00005F050000}"/>
            </a:ext>
          </a:extLst>
        </xdr:cNvPr>
        <xdr:cNvSpPr txBox="1">
          <a:spLocks noChangeArrowheads="1"/>
        </xdr:cNvSpPr>
      </xdr:nvSpPr>
      <xdr:spPr bwMode="auto">
        <a:xfrm>
          <a:off x="1714761" y="16784782"/>
          <a:ext cx="1182571" cy="174913"/>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clientData/>
  </xdr:twoCellAnchor>
  <xdr:twoCellAnchor>
    <xdr:from>
      <xdr:col>9</xdr:col>
      <xdr:colOff>0</xdr:colOff>
      <xdr:row>56</xdr:row>
      <xdr:rowOff>47625</xdr:rowOff>
    </xdr:from>
    <xdr:to>
      <xdr:col>9</xdr:col>
      <xdr:colOff>142875</xdr:colOff>
      <xdr:row>57</xdr:row>
      <xdr:rowOff>38100</xdr:rowOff>
    </xdr:to>
    <xdr:sp macro="" textlink="">
      <xdr:nvSpPr>
        <xdr:cNvPr id="102989" name="Rectangle 353">
          <a:extLst>
            <a:ext uri="{FF2B5EF4-FFF2-40B4-BE49-F238E27FC236}">
              <a16:creationId xmlns:a16="http://schemas.microsoft.com/office/drawing/2014/main" id="{00000000-0008-0000-0000-00004D920100}"/>
            </a:ext>
          </a:extLst>
        </xdr:cNvPr>
        <xdr:cNvSpPr>
          <a:spLocks noChangeArrowheads="1"/>
        </xdr:cNvSpPr>
      </xdr:nvSpPr>
      <xdr:spPr bwMode="auto">
        <a:xfrm>
          <a:off x="1704975" y="17373600"/>
          <a:ext cx="142875" cy="142875"/>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0</xdr:colOff>
      <xdr:row>73</xdr:row>
      <xdr:rowOff>57150</xdr:rowOff>
    </xdr:from>
    <xdr:to>
      <xdr:col>15</xdr:col>
      <xdr:colOff>123825</xdr:colOff>
      <xdr:row>73</xdr:row>
      <xdr:rowOff>238125</xdr:rowOff>
    </xdr:to>
    <xdr:grpSp>
      <xdr:nvGrpSpPr>
        <xdr:cNvPr id="102990" name="Group 356">
          <a:extLst>
            <a:ext uri="{FF2B5EF4-FFF2-40B4-BE49-F238E27FC236}">
              <a16:creationId xmlns:a16="http://schemas.microsoft.com/office/drawing/2014/main" id="{00000000-0008-0000-0000-00004E920100}"/>
            </a:ext>
          </a:extLst>
        </xdr:cNvPr>
        <xdr:cNvGrpSpPr>
          <a:grpSpLocks/>
        </xdr:cNvGrpSpPr>
      </xdr:nvGrpSpPr>
      <xdr:grpSpPr bwMode="auto">
        <a:xfrm>
          <a:off x="1714500" y="24228238"/>
          <a:ext cx="1334060" cy="180975"/>
          <a:chOff x="163" y="1460"/>
          <a:chExt cx="138" cy="19"/>
        </a:xfrm>
      </xdr:grpSpPr>
      <xdr:sp macro="" textlink="">
        <xdr:nvSpPr>
          <xdr:cNvPr id="19" name="Text Box 357">
            <a:extLst>
              <a:ext uri="{FF2B5EF4-FFF2-40B4-BE49-F238E27FC236}">
                <a16:creationId xmlns:a16="http://schemas.microsoft.com/office/drawing/2014/main" id="{00000000-0008-0000-0000-000013000000}"/>
              </a:ext>
            </a:extLst>
          </xdr:cNvPr>
          <xdr:cNvSpPr txBox="1">
            <a:spLocks noChangeArrowheads="1"/>
          </xdr:cNvSpPr>
        </xdr:nvSpPr>
        <xdr:spPr bwMode="auto">
          <a:xfrm>
            <a:off x="183" y="1460"/>
            <a:ext cx="118" cy="19"/>
          </a:xfrm>
          <a:prstGeom prst="rect">
            <a:avLst/>
          </a:prstGeom>
          <a:noFill/>
          <a:ln>
            <a:noFill/>
          </a:ln>
          <a:effectLst/>
        </xdr:spPr>
        <xdr:txBody>
          <a:bodyPr wrap="none" lIns="18288" tIns="18288" rIns="0" bIns="18288" anchor="ctr" upright="1">
            <a:spAutoFit/>
          </a:bodyPr>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sp macro="" textlink="">
        <xdr:nvSpPr>
          <xdr:cNvPr id="103133" name="Rectangle 358">
            <a:extLst>
              <a:ext uri="{FF2B5EF4-FFF2-40B4-BE49-F238E27FC236}">
                <a16:creationId xmlns:a16="http://schemas.microsoft.com/office/drawing/2014/main" id="{00000000-0008-0000-0000-0000DD920100}"/>
              </a:ext>
            </a:extLst>
          </xdr:cNvPr>
          <xdr:cNvSpPr>
            <a:spLocks noChangeArrowheads="1"/>
          </xdr:cNvSpPr>
        </xdr:nvSpPr>
        <xdr:spPr bwMode="auto">
          <a:xfrm>
            <a:off x="163" y="1460"/>
            <a:ext cx="15" cy="15"/>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xdr:col>
      <xdr:colOff>21981</xdr:colOff>
      <xdr:row>87</xdr:row>
      <xdr:rowOff>85725</xdr:rowOff>
    </xdr:from>
    <xdr:to>
      <xdr:col>13</xdr:col>
      <xdr:colOff>164856</xdr:colOff>
      <xdr:row>87</xdr:row>
      <xdr:rowOff>266700</xdr:rowOff>
    </xdr:to>
    <xdr:grpSp>
      <xdr:nvGrpSpPr>
        <xdr:cNvPr id="102991" name="Group 359">
          <a:extLst>
            <a:ext uri="{FF2B5EF4-FFF2-40B4-BE49-F238E27FC236}">
              <a16:creationId xmlns:a16="http://schemas.microsoft.com/office/drawing/2014/main" id="{00000000-0008-0000-0000-00004F920100}"/>
            </a:ext>
          </a:extLst>
        </xdr:cNvPr>
        <xdr:cNvGrpSpPr>
          <a:grpSpLocks/>
        </xdr:cNvGrpSpPr>
      </xdr:nvGrpSpPr>
      <xdr:grpSpPr bwMode="auto">
        <a:xfrm>
          <a:off x="1333069" y="28010784"/>
          <a:ext cx="1353111" cy="180975"/>
          <a:chOff x="163" y="1460"/>
          <a:chExt cx="147" cy="19"/>
        </a:xfrm>
      </xdr:grpSpPr>
      <xdr:sp macro="" textlink="">
        <xdr:nvSpPr>
          <xdr:cNvPr id="18" name="Text Box 360">
            <a:extLst>
              <a:ext uri="{FF2B5EF4-FFF2-40B4-BE49-F238E27FC236}">
                <a16:creationId xmlns:a16="http://schemas.microsoft.com/office/drawing/2014/main" id="{00000000-0008-0000-0000-000012000000}"/>
              </a:ext>
            </a:extLst>
          </xdr:cNvPr>
          <xdr:cNvSpPr txBox="1">
            <a:spLocks noChangeArrowheads="1"/>
          </xdr:cNvSpPr>
        </xdr:nvSpPr>
        <xdr:spPr bwMode="auto">
          <a:xfrm>
            <a:off x="186" y="1460"/>
            <a:ext cx="124" cy="19"/>
          </a:xfrm>
          <a:prstGeom prst="rect">
            <a:avLst/>
          </a:prstGeom>
          <a:noFill/>
          <a:ln>
            <a:noFill/>
          </a:ln>
          <a:effectLst/>
        </xdr:spPr>
        <xdr:txBody>
          <a:bodyPr wrap="none" lIns="18288" tIns="18288" rIns="0" bIns="18288" anchor="ctr" upright="1">
            <a:spAutoFit/>
          </a:bodyPr>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sp macro="" textlink="">
        <xdr:nvSpPr>
          <xdr:cNvPr id="103131" name="Rectangle 361">
            <a:extLst>
              <a:ext uri="{FF2B5EF4-FFF2-40B4-BE49-F238E27FC236}">
                <a16:creationId xmlns:a16="http://schemas.microsoft.com/office/drawing/2014/main" id="{00000000-0008-0000-0000-0000DB920100}"/>
              </a:ext>
            </a:extLst>
          </xdr:cNvPr>
          <xdr:cNvSpPr>
            <a:spLocks noChangeArrowheads="1"/>
          </xdr:cNvSpPr>
        </xdr:nvSpPr>
        <xdr:spPr bwMode="auto">
          <a:xfrm>
            <a:off x="163" y="1460"/>
            <a:ext cx="16" cy="15"/>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3</xdr:col>
      <xdr:colOff>19050</xdr:colOff>
      <xdr:row>111</xdr:row>
      <xdr:rowOff>47625</xdr:rowOff>
    </xdr:from>
    <xdr:to>
      <xdr:col>14</xdr:col>
      <xdr:colOff>76200</xdr:colOff>
      <xdr:row>111</xdr:row>
      <xdr:rowOff>266700</xdr:rowOff>
    </xdr:to>
    <xdr:sp macro="" textlink="">
      <xdr:nvSpPr>
        <xdr:cNvPr id="76791" name="Text Box 374">
          <a:extLst>
            <a:ext uri="{FF2B5EF4-FFF2-40B4-BE49-F238E27FC236}">
              <a16:creationId xmlns:a16="http://schemas.microsoft.com/office/drawing/2014/main" id="{00000000-0008-0000-0000-0000F72B0100}"/>
            </a:ext>
          </a:extLst>
        </xdr:cNvPr>
        <xdr:cNvSpPr txBox="1">
          <a:spLocks noChangeArrowheads="1"/>
        </xdr:cNvSpPr>
      </xdr:nvSpPr>
      <xdr:spPr bwMode="auto">
        <a:xfrm>
          <a:off x="371475" y="29022675"/>
          <a:ext cx="2257425" cy="21907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年度においてご回答ください。</a:t>
          </a:r>
        </a:p>
      </xdr:txBody>
    </xdr:sp>
    <xdr:clientData/>
  </xdr:twoCellAnchor>
  <xdr:twoCellAnchor>
    <xdr:from>
      <xdr:col>19</xdr:col>
      <xdr:colOff>76200</xdr:colOff>
      <xdr:row>92</xdr:row>
      <xdr:rowOff>0</xdr:rowOff>
    </xdr:from>
    <xdr:to>
      <xdr:col>24</xdr:col>
      <xdr:colOff>107892</xdr:colOff>
      <xdr:row>93</xdr:row>
      <xdr:rowOff>38100</xdr:rowOff>
    </xdr:to>
    <xdr:sp macro="" textlink="">
      <xdr:nvSpPr>
        <xdr:cNvPr id="1400" name="AutoShape 376">
          <a:extLst>
            <a:ext uri="{FF2B5EF4-FFF2-40B4-BE49-F238E27FC236}">
              <a16:creationId xmlns:a16="http://schemas.microsoft.com/office/drawing/2014/main" id="{00000000-0008-0000-0000-000078050000}"/>
            </a:ext>
          </a:extLst>
        </xdr:cNvPr>
        <xdr:cNvSpPr>
          <a:spLocks noChangeArrowheads="1"/>
        </xdr:cNvSpPr>
      </xdr:nvSpPr>
      <xdr:spPr bwMode="auto">
        <a:xfrm>
          <a:off x="3790950" y="21536025"/>
          <a:ext cx="102870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Ｑ13へ進む</a:t>
          </a:r>
        </a:p>
      </xdr:txBody>
    </xdr:sp>
    <xdr:clientData/>
  </xdr:twoCellAnchor>
  <xdr:twoCellAnchor>
    <xdr:from>
      <xdr:col>17</xdr:col>
      <xdr:colOff>19050</xdr:colOff>
      <xdr:row>92</xdr:row>
      <xdr:rowOff>133350</xdr:rowOff>
    </xdr:from>
    <xdr:to>
      <xdr:col>19</xdr:col>
      <xdr:colOff>19050</xdr:colOff>
      <xdr:row>92</xdr:row>
      <xdr:rowOff>133350</xdr:rowOff>
    </xdr:to>
    <xdr:sp macro="" textlink="">
      <xdr:nvSpPr>
        <xdr:cNvPr id="102995" name="Line 377">
          <a:extLst>
            <a:ext uri="{FF2B5EF4-FFF2-40B4-BE49-F238E27FC236}">
              <a16:creationId xmlns:a16="http://schemas.microsoft.com/office/drawing/2014/main" id="{00000000-0008-0000-0000-000053920100}"/>
            </a:ext>
          </a:extLst>
        </xdr:cNvPr>
        <xdr:cNvSpPr>
          <a:spLocks noChangeShapeType="1"/>
        </xdr:cNvSpPr>
      </xdr:nvSpPr>
      <xdr:spPr bwMode="auto">
        <a:xfrm>
          <a:off x="3324225" y="396240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xdr:col>
          <xdr:colOff>9525</xdr:colOff>
          <xdr:row>29</xdr:row>
          <xdr:rowOff>28575</xdr:rowOff>
        </xdr:from>
        <xdr:to>
          <xdr:col>4</xdr:col>
          <xdr:colOff>95250</xdr:colOff>
          <xdr:row>29</xdr:row>
          <xdr:rowOff>219075</xdr:rowOff>
        </xdr:to>
        <xdr:sp macro="" textlink="">
          <xdr:nvSpPr>
            <xdr:cNvPr id="7627" name="Option Button 1483" hidden="1">
              <a:extLst>
                <a:ext uri="{63B3BB69-23CF-44E3-9099-C40C66FF867C}">
                  <a14:compatExt spid="_x0000_s7627"/>
                </a:ext>
                <a:ext uri="{FF2B5EF4-FFF2-40B4-BE49-F238E27FC236}">
                  <a16:creationId xmlns:a16="http://schemas.microsoft.com/office/drawing/2014/main" id="{00000000-0008-0000-0000-0000C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29</xdr:row>
          <xdr:rowOff>28575</xdr:rowOff>
        </xdr:from>
        <xdr:to>
          <xdr:col>13</xdr:col>
          <xdr:colOff>95250</xdr:colOff>
          <xdr:row>29</xdr:row>
          <xdr:rowOff>219075</xdr:rowOff>
        </xdr:to>
        <xdr:sp macro="" textlink="">
          <xdr:nvSpPr>
            <xdr:cNvPr id="7628" name="Option Button 1484" hidden="1">
              <a:extLst>
                <a:ext uri="{63B3BB69-23CF-44E3-9099-C40C66FF867C}">
                  <a14:compatExt spid="_x0000_s7628"/>
                </a:ext>
                <a:ext uri="{FF2B5EF4-FFF2-40B4-BE49-F238E27FC236}">
                  <a16:creationId xmlns:a16="http://schemas.microsoft.com/office/drawing/2014/main" id="{00000000-0008-0000-0000-0000C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92</xdr:row>
          <xdr:rowOff>28575</xdr:rowOff>
        </xdr:from>
        <xdr:to>
          <xdr:col>4</xdr:col>
          <xdr:colOff>95250</xdr:colOff>
          <xdr:row>93</xdr:row>
          <xdr:rowOff>0</xdr:rowOff>
        </xdr:to>
        <xdr:sp macro="" textlink="">
          <xdr:nvSpPr>
            <xdr:cNvPr id="7632" name="Option Button 1488" hidden="1">
              <a:extLst>
                <a:ext uri="{63B3BB69-23CF-44E3-9099-C40C66FF867C}">
                  <a14:compatExt spid="_x0000_s7632"/>
                </a:ext>
                <a:ext uri="{FF2B5EF4-FFF2-40B4-BE49-F238E27FC236}">
                  <a16:creationId xmlns:a16="http://schemas.microsoft.com/office/drawing/2014/main" id="{00000000-0008-0000-0000-0000D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92</xdr:row>
          <xdr:rowOff>28575</xdr:rowOff>
        </xdr:from>
        <xdr:to>
          <xdr:col>13</xdr:col>
          <xdr:colOff>95250</xdr:colOff>
          <xdr:row>93</xdr:row>
          <xdr:rowOff>0</xdr:rowOff>
        </xdr:to>
        <xdr:sp macro="" textlink="">
          <xdr:nvSpPr>
            <xdr:cNvPr id="7633" name="Option Button 1489" hidden="1">
              <a:extLst>
                <a:ext uri="{63B3BB69-23CF-44E3-9099-C40C66FF867C}">
                  <a14:compatExt spid="_x0000_s7633"/>
                </a:ext>
                <a:ext uri="{FF2B5EF4-FFF2-40B4-BE49-F238E27FC236}">
                  <a16:creationId xmlns:a16="http://schemas.microsoft.com/office/drawing/2014/main" id="{00000000-0008-0000-0000-0000D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97</xdr:row>
          <xdr:rowOff>28575</xdr:rowOff>
        </xdr:from>
        <xdr:to>
          <xdr:col>3</xdr:col>
          <xdr:colOff>95250</xdr:colOff>
          <xdr:row>97</xdr:row>
          <xdr:rowOff>219075</xdr:rowOff>
        </xdr:to>
        <xdr:sp macro="" textlink="">
          <xdr:nvSpPr>
            <xdr:cNvPr id="7634" name="Option Button 1490" hidden="1">
              <a:extLst>
                <a:ext uri="{63B3BB69-23CF-44E3-9099-C40C66FF867C}">
                  <a14:compatExt spid="_x0000_s7634"/>
                </a:ext>
                <a:ext uri="{FF2B5EF4-FFF2-40B4-BE49-F238E27FC236}">
                  <a16:creationId xmlns:a16="http://schemas.microsoft.com/office/drawing/2014/main" id="{00000000-0008-0000-0000-0000D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97</xdr:row>
          <xdr:rowOff>28575</xdr:rowOff>
        </xdr:from>
        <xdr:to>
          <xdr:col>20</xdr:col>
          <xdr:colOff>95250</xdr:colOff>
          <xdr:row>97</xdr:row>
          <xdr:rowOff>219075</xdr:rowOff>
        </xdr:to>
        <xdr:sp macro="" textlink="">
          <xdr:nvSpPr>
            <xdr:cNvPr id="7635" name="Option Button 1491" hidden="1">
              <a:extLst>
                <a:ext uri="{63B3BB69-23CF-44E3-9099-C40C66FF867C}">
                  <a14:compatExt spid="_x0000_s7635"/>
                </a:ext>
                <a:ext uri="{FF2B5EF4-FFF2-40B4-BE49-F238E27FC236}">
                  <a16:creationId xmlns:a16="http://schemas.microsoft.com/office/drawing/2014/main" id="{00000000-0008-0000-0000-0000D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102</xdr:row>
          <xdr:rowOff>28575</xdr:rowOff>
        </xdr:from>
        <xdr:to>
          <xdr:col>3</xdr:col>
          <xdr:colOff>95250</xdr:colOff>
          <xdr:row>102</xdr:row>
          <xdr:rowOff>219075</xdr:rowOff>
        </xdr:to>
        <xdr:sp macro="" textlink="">
          <xdr:nvSpPr>
            <xdr:cNvPr id="7636" name="Option Button 1492" hidden="1">
              <a:extLst>
                <a:ext uri="{63B3BB69-23CF-44E3-9099-C40C66FF867C}">
                  <a14:compatExt spid="_x0000_s7636"/>
                </a:ext>
                <a:ext uri="{FF2B5EF4-FFF2-40B4-BE49-F238E27FC236}">
                  <a16:creationId xmlns:a16="http://schemas.microsoft.com/office/drawing/2014/main" id="{00000000-0008-0000-0000-0000D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102</xdr:row>
          <xdr:rowOff>28575</xdr:rowOff>
        </xdr:from>
        <xdr:to>
          <xdr:col>18</xdr:col>
          <xdr:colOff>28575</xdr:colOff>
          <xdr:row>102</xdr:row>
          <xdr:rowOff>219075</xdr:rowOff>
        </xdr:to>
        <xdr:sp macro="" textlink="">
          <xdr:nvSpPr>
            <xdr:cNvPr id="7637" name="Option Button 1493" hidden="1">
              <a:extLst>
                <a:ext uri="{63B3BB69-23CF-44E3-9099-C40C66FF867C}">
                  <a14:compatExt spid="_x0000_s7637"/>
                </a:ext>
                <a:ext uri="{FF2B5EF4-FFF2-40B4-BE49-F238E27FC236}">
                  <a16:creationId xmlns:a16="http://schemas.microsoft.com/office/drawing/2014/main" id="{00000000-0008-0000-0000-0000D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xdr:colOff>
          <xdr:row>102</xdr:row>
          <xdr:rowOff>28575</xdr:rowOff>
        </xdr:from>
        <xdr:to>
          <xdr:col>31</xdr:col>
          <xdr:colOff>95250</xdr:colOff>
          <xdr:row>102</xdr:row>
          <xdr:rowOff>219075</xdr:rowOff>
        </xdr:to>
        <xdr:sp macro="" textlink="">
          <xdr:nvSpPr>
            <xdr:cNvPr id="7638" name="Option Button 1494" hidden="1">
              <a:extLst>
                <a:ext uri="{63B3BB69-23CF-44E3-9099-C40C66FF867C}">
                  <a14:compatExt spid="_x0000_s7638"/>
                </a:ext>
                <a:ext uri="{FF2B5EF4-FFF2-40B4-BE49-F238E27FC236}">
                  <a16:creationId xmlns:a16="http://schemas.microsoft.com/office/drawing/2014/main" id="{00000000-0008-0000-0000-0000D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107</xdr:row>
          <xdr:rowOff>28575</xdr:rowOff>
        </xdr:from>
        <xdr:to>
          <xdr:col>3</xdr:col>
          <xdr:colOff>95250</xdr:colOff>
          <xdr:row>107</xdr:row>
          <xdr:rowOff>219075</xdr:rowOff>
        </xdr:to>
        <xdr:sp macro="" textlink="">
          <xdr:nvSpPr>
            <xdr:cNvPr id="7639" name="Option Button 1495" hidden="1">
              <a:extLst>
                <a:ext uri="{63B3BB69-23CF-44E3-9099-C40C66FF867C}">
                  <a14:compatExt spid="_x0000_s7639"/>
                </a:ext>
                <a:ext uri="{FF2B5EF4-FFF2-40B4-BE49-F238E27FC236}">
                  <a16:creationId xmlns:a16="http://schemas.microsoft.com/office/drawing/2014/main" id="{00000000-0008-0000-0000-0000D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107</xdr:row>
          <xdr:rowOff>28575</xdr:rowOff>
        </xdr:from>
        <xdr:to>
          <xdr:col>13</xdr:col>
          <xdr:colOff>95250</xdr:colOff>
          <xdr:row>107</xdr:row>
          <xdr:rowOff>219075</xdr:rowOff>
        </xdr:to>
        <xdr:sp macro="" textlink="">
          <xdr:nvSpPr>
            <xdr:cNvPr id="7640" name="Option Button 1496" hidden="1">
              <a:extLst>
                <a:ext uri="{63B3BB69-23CF-44E3-9099-C40C66FF867C}">
                  <a14:compatExt spid="_x0000_s7640"/>
                </a:ext>
                <a:ext uri="{FF2B5EF4-FFF2-40B4-BE49-F238E27FC236}">
                  <a16:creationId xmlns:a16="http://schemas.microsoft.com/office/drawing/2014/main" id="{00000000-0008-0000-0000-0000D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107</xdr:row>
          <xdr:rowOff>28575</xdr:rowOff>
        </xdr:from>
        <xdr:to>
          <xdr:col>25</xdr:col>
          <xdr:colOff>95250</xdr:colOff>
          <xdr:row>107</xdr:row>
          <xdr:rowOff>219075</xdr:rowOff>
        </xdr:to>
        <xdr:sp macro="" textlink="">
          <xdr:nvSpPr>
            <xdr:cNvPr id="7641" name="Option Button 1497" hidden="1">
              <a:extLst>
                <a:ext uri="{63B3BB69-23CF-44E3-9099-C40C66FF867C}">
                  <a14:compatExt spid="_x0000_s7641"/>
                </a:ext>
                <a:ext uri="{FF2B5EF4-FFF2-40B4-BE49-F238E27FC236}">
                  <a16:creationId xmlns:a16="http://schemas.microsoft.com/office/drawing/2014/main" id="{00000000-0008-0000-0000-0000D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112</xdr:row>
          <xdr:rowOff>28575</xdr:rowOff>
        </xdr:from>
        <xdr:to>
          <xdr:col>3</xdr:col>
          <xdr:colOff>95250</xdr:colOff>
          <xdr:row>112</xdr:row>
          <xdr:rowOff>219075</xdr:rowOff>
        </xdr:to>
        <xdr:sp macro="" textlink="">
          <xdr:nvSpPr>
            <xdr:cNvPr id="7642" name="Option Button 1498" hidden="1">
              <a:extLst>
                <a:ext uri="{63B3BB69-23CF-44E3-9099-C40C66FF867C}">
                  <a14:compatExt spid="_x0000_s7642"/>
                </a:ext>
                <a:ext uri="{FF2B5EF4-FFF2-40B4-BE49-F238E27FC236}">
                  <a16:creationId xmlns:a16="http://schemas.microsoft.com/office/drawing/2014/main" id="{00000000-0008-0000-0000-0000D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112</xdr:row>
          <xdr:rowOff>28575</xdr:rowOff>
        </xdr:from>
        <xdr:to>
          <xdr:col>13</xdr:col>
          <xdr:colOff>95250</xdr:colOff>
          <xdr:row>112</xdr:row>
          <xdr:rowOff>219075</xdr:rowOff>
        </xdr:to>
        <xdr:sp macro="" textlink="">
          <xdr:nvSpPr>
            <xdr:cNvPr id="7643" name="Option Button 1499" hidden="1">
              <a:extLst>
                <a:ext uri="{63B3BB69-23CF-44E3-9099-C40C66FF867C}">
                  <a14:compatExt spid="_x0000_s7643"/>
                </a:ext>
                <a:ext uri="{FF2B5EF4-FFF2-40B4-BE49-F238E27FC236}">
                  <a16:creationId xmlns:a16="http://schemas.microsoft.com/office/drawing/2014/main" id="{00000000-0008-0000-0000-0000D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340</xdr:row>
          <xdr:rowOff>28575</xdr:rowOff>
        </xdr:from>
        <xdr:to>
          <xdr:col>5</xdr:col>
          <xdr:colOff>95250</xdr:colOff>
          <xdr:row>340</xdr:row>
          <xdr:rowOff>219075</xdr:rowOff>
        </xdr:to>
        <xdr:sp macro="" textlink="">
          <xdr:nvSpPr>
            <xdr:cNvPr id="7644" name="Option Button 1500" hidden="1">
              <a:extLst>
                <a:ext uri="{63B3BB69-23CF-44E3-9099-C40C66FF867C}">
                  <a14:compatExt spid="_x0000_s7644"/>
                </a:ext>
                <a:ext uri="{FF2B5EF4-FFF2-40B4-BE49-F238E27FC236}">
                  <a16:creationId xmlns:a16="http://schemas.microsoft.com/office/drawing/2014/main" id="{00000000-0008-0000-0000-0000D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340</xdr:row>
          <xdr:rowOff>28575</xdr:rowOff>
        </xdr:from>
        <xdr:to>
          <xdr:col>15</xdr:col>
          <xdr:colOff>95250</xdr:colOff>
          <xdr:row>340</xdr:row>
          <xdr:rowOff>219075</xdr:rowOff>
        </xdr:to>
        <xdr:sp macro="" textlink="">
          <xdr:nvSpPr>
            <xdr:cNvPr id="7645" name="Option Button 1501" hidden="1">
              <a:extLst>
                <a:ext uri="{63B3BB69-23CF-44E3-9099-C40C66FF867C}">
                  <a14:compatExt spid="_x0000_s7645"/>
                </a:ext>
                <a:ext uri="{FF2B5EF4-FFF2-40B4-BE49-F238E27FC236}">
                  <a16:creationId xmlns:a16="http://schemas.microsoft.com/office/drawing/2014/main" id="{00000000-0008-0000-0000-0000D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340</xdr:row>
          <xdr:rowOff>28575</xdr:rowOff>
        </xdr:from>
        <xdr:to>
          <xdr:col>25</xdr:col>
          <xdr:colOff>95250</xdr:colOff>
          <xdr:row>340</xdr:row>
          <xdr:rowOff>219075</xdr:rowOff>
        </xdr:to>
        <xdr:sp macro="" textlink="">
          <xdr:nvSpPr>
            <xdr:cNvPr id="7646" name="Option Button 1502" hidden="1">
              <a:extLst>
                <a:ext uri="{63B3BB69-23CF-44E3-9099-C40C66FF867C}">
                  <a14:compatExt spid="_x0000_s7646"/>
                </a:ext>
                <a:ext uri="{FF2B5EF4-FFF2-40B4-BE49-F238E27FC236}">
                  <a16:creationId xmlns:a16="http://schemas.microsoft.com/office/drawing/2014/main" id="{00000000-0008-0000-0000-0000D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344</xdr:row>
          <xdr:rowOff>28575</xdr:rowOff>
        </xdr:from>
        <xdr:to>
          <xdr:col>5</xdr:col>
          <xdr:colOff>95250</xdr:colOff>
          <xdr:row>344</xdr:row>
          <xdr:rowOff>219075</xdr:rowOff>
        </xdr:to>
        <xdr:sp macro="" textlink="">
          <xdr:nvSpPr>
            <xdr:cNvPr id="7647" name="Option Button 1503" hidden="1">
              <a:extLst>
                <a:ext uri="{63B3BB69-23CF-44E3-9099-C40C66FF867C}">
                  <a14:compatExt spid="_x0000_s7647"/>
                </a:ext>
                <a:ext uri="{FF2B5EF4-FFF2-40B4-BE49-F238E27FC236}">
                  <a16:creationId xmlns:a16="http://schemas.microsoft.com/office/drawing/2014/main" id="{00000000-0008-0000-0000-0000D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344</xdr:row>
          <xdr:rowOff>28575</xdr:rowOff>
        </xdr:from>
        <xdr:to>
          <xdr:col>15</xdr:col>
          <xdr:colOff>95250</xdr:colOff>
          <xdr:row>344</xdr:row>
          <xdr:rowOff>219075</xdr:rowOff>
        </xdr:to>
        <xdr:sp macro="" textlink="">
          <xdr:nvSpPr>
            <xdr:cNvPr id="7648" name="Option Button 1504" hidden="1">
              <a:extLst>
                <a:ext uri="{63B3BB69-23CF-44E3-9099-C40C66FF867C}">
                  <a14:compatExt spid="_x0000_s7648"/>
                </a:ext>
                <a:ext uri="{FF2B5EF4-FFF2-40B4-BE49-F238E27FC236}">
                  <a16:creationId xmlns:a16="http://schemas.microsoft.com/office/drawing/2014/main" id="{00000000-0008-0000-0000-0000E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344</xdr:row>
          <xdr:rowOff>28575</xdr:rowOff>
        </xdr:from>
        <xdr:to>
          <xdr:col>25</xdr:col>
          <xdr:colOff>95250</xdr:colOff>
          <xdr:row>344</xdr:row>
          <xdr:rowOff>219075</xdr:rowOff>
        </xdr:to>
        <xdr:sp macro="" textlink="">
          <xdr:nvSpPr>
            <xdr:cNvPr id="7649" name="Option Button 1505" hidden="1">
              <a:extLst>
                <a:ext uri="{63B3BB69-23CF-44E3-9099-C40C66FF867C}">
                  <a14:compatExt spid="_x0000_s7649"/>
                </a:ext>
                <a:ext uri="{FF2B5EF4-FFF2-40B4-BE49-F238E27FC236}">
                  <a16:creationId xmlns:a16="http://schemas.microsoft.com/office/drawing/2014/main" id="{00000000-0008-0000-0000-0000E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348</xdr:row>
          <xdr:rowOff>28575</xdr:rowOff>
        </xdr:from>
        <xdr:to>
          <xdr:col>5</xdr:col>
          <xdr:colOff>95250</xdr:colOff>
          <xdr:row>348</xdr:row>
          <xdr:rowOff>219075</xdr:rowOff>
        </xdr:to>
        <xdr:sp macro="" textlink="">
          <xdr:nvSpPr>
            <xdr:cNvPr id="7650" name="Option Button 1506" hidden="1">
              <a:extLst>
                <a:ext uri="{63B3BB69-23CF-44E3-9099-C40C66FF867C}">
                  <a14:compatExt spid="_x0000_s7650"/>
                </a:ext>
                <a:ext uri="{FF2B5EF4-FFF2-40B4-BE49-F238E27FC236}">
                  <a16:creationId xmlns:a16="http://schemas.microsoft.com/office/drawing/2014/main" id="{00000000-0008-0000-0000-0000E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348</xdr:row>
          <xdr:rowOff>28575</xdr:rowOff>
        </xdr:from>
        <xdr:to>
          <xdr:col>15</xdr:col>
          <xdr:colOff>95250</xdr:colOff>
          <xdr:row>348</xdr:row>
          <xdr:rowOff>219075</xdr:rowOff>
        </xdr:to>
        <xdr:sp macro="" textlink="">
          <xdr:nvSpPr>
            <xdr:cNvPr id="7651" name="Option Button 1507" hidden="1">
              <a:extLst>
                <a:ext uri="{63B3BB69-23CF-44E3-9099-C40C66FF867C}">
                  <a14:compatExt spid="_x0000_s7651"/>
                </a:ext>
                <a:ext uri="{FF2B5EF4-FFF2-40B4-BE49-F238E27FC236}">
                  <a16:creationId xmlns:a16="http://schemas.microsoft.com/office/drawing/2014/main" id="{00000000-0008-0000-0000-0000E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348</xdr:row>
          <xdr:rowOff>28575</xdr:rowOff>
        </xdr:from>
        <xdr:to>
          <xdr:col>25</xdr:col>
          <xdr:colOff>95250</xdr:colOff>
          <xdr:row>348</xdr:row>
          <xdr:rowOff>219075</xdr:rowOff>
        </xdr:to>
        <xdr:sp macro="" textlink="">
          <xdr:nvSpPr>
            <xdr:cNvPr id="7652" name="Option Button 1508" hidden="1">
              <a:extLst>
                <a:ext uri="{63B3BB69-23CF-44E3-9099-C40C66FF867C}">
                  <a14:compatExt spid="_x0000_s7652"/>
                </a:ext>
                <a:ext uri="{FF2B5EF4-FFF2-40B4-BE49-F238E27FC236}">
                  <a16:creationId xmlns:a16="http://schemas.microsoft.com/office/drawing/2014/main" id="{00000000-0008-0000-0000-0000E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376</xdr:row>
          <xdr:rowOff>28575</xdr:rowOff>
        </xdr:from>
        <xdr:to>
          <xdr:col>5</xdr:col>
          <xdr:colOff>95250</xdr:colOff>
          <xdr:row>376</xdr:row>
          <xdr:rowOff>219075</xdr:rowOff>
        </xdr:to>
        <xdr:sp macro="" textlink="">
          <xdr:nvSpPr>
            <xdr:cNvPr id="7653" name="Option Button 1509" hidden="1">
              <a:extLst>
                <a:ext uri="{63B3BB69-23CF-44E3-9099-C40C66FF867C}">
                  <a14:compatExt spid="_x0000_s7653"/>
                </a:ext>
                <a:ext uri="{FF2B5EF4-FFF2-40B4-BE49-F238E27FC236}">
                  <a16:creationId xmlns:a16="http://schemas.microsoft.com/office/drawing/2014/main" id="{00000000-0008-0000-0000-0000E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376</xdr:row>
          <xdr:rowOff>28575</xdr:rowOff>
        </xdr:from>
        <xdr:to>
          <xdr:col>15</xdr:col>
          <xdr:colOff>95250</xdr:colOff>
          <xdr:row>376</xdr:row>
          <xdr:rowOff>219075</xdr:rowOff>
        </xdr:to>
        <xdr:sp macro="" textlink="">
          <xdr:nvSpPr>
            <xdr:cNvPr id="7654" name="Option Button 1510" hidden="1">
              <a:extLst>
                <a:ext uri="{63B3BB69-23CF-44E3-9099-C40C66FF867C}">
                  <a14:compatExt spid="_x0000_s7654"/>
                </a:ext>
                <a:ext uri="{FF2B5EF4-FFF2-40B4-BE49-F238E27FC236}">
                  <a16:creationId xmlns:a16="http://schemas.microsoft.com/office/drawing/2014/main" id="{00000000-0008-0000-0000-0000E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392</xdr:row>
          <xdr:rowOff>38100</xdr:rowOff>
        </xdr:from>
        <xdr:to>
          <xdr:col>5</xdr:col>
          <xdr:colOff>95250</xdr:colOff>
          <xdr:row>393</xdr:row>
          <xdr:rowOff>0</xdr:rowOff>
        </xdr:to>
        <xdr:sp macro="" textlink="">
          <xdr:nvSpPr>
            <xdr:cNvPr id="7655" name="Check Box 1511" hidden="1">
              <a:extLst>
                <a:ext uri="{63B3BB69-23CF-44E3-9099-C40C66FF867C}">
                  <a14:compatExt spid="_x0000_s7655"/>
                </a:ext>
                <a:ext uri="{FF2B5EF4-FFF2-40B4-BE49-F238E27FC236}">
                  <a16:creationId xmlns:a16="http://schemas.microsoft.com/office/drawing/2014/main" id="{00000000-0008-0000-0000-0000E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392</xdr:row>
          <xdr:rowOff>38100</xdr:rowOff>
        </xdr:from>
        <xdr:to>
          <xdr:col>15</xdr:col>
          <xdr:colOff>95250</xdr:colOff>
          <xdr:row>393</xdr:row>
          <xdr:rowOff>0</xdr:rowOff>
        </xdr:to>
        <xdr:sp macro="" textlink="">
          <xdr:nvSpPr>
            <xdr:cNvPr id="7656" name="Check Box 1512" hidden="1">
              <a:extLst>
                <a:ext uri="{63B3BB69-23CF-44E3-9099-C40C66FF867C}">
                  <a14:compatExt spid="_x0000_s7656"/>
                </a:ext>
                <a:ext uri="{FF2B5EF4-FFF2-40B4-BE49-F238E27FC236}">
                  <a16:creationId xmlns:a16="http://schemas.microsoft.com/office/drawing/2014/main" id="{00000000-0008-0000-0000-0000E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392</xdr:row>
          <xdr:rowOff>38100</xdr:rowOff>
        </xdr:from>
        <xdr:to>
          <xdr:col>26</xdr:col>
          <xdr:colOff>95250</xdr:colOff>
          <xdr:row>393</xdr:row>
          <xdr:rowOff>0</xdr:rowOff>
        </xdr:to>
        <xdr:sp macro="" textlink="">
          <xdr:nvSpPr>
            <xdr:cNvPr id="7657" name="Check Box 1513" hidden="1">
              <a:extLst>
                <a:ext uri="{63B3BB69-23CF-44E3-9099-C40C66FF867C}">
                  <a14:compatExt spid="_x0000_s7657"/>
                </a:ext>
                <a:ext uri="{FF2B5EF4-FFF2-40B4-BE49-F238E27FC236}">
                  <a16:creationId xmlns:a16="http://schemas.microsoft.com/office/drawing/2014/main" id="{00000000-0008-0000-0000-0000E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394</xdr:row>
          <xdr:rowOff>114300</xdr:rowOff>
        </xdr:from>
        <xdr:to>
          <xdr:col>5</xdr:col>
          <xdr:colOff>95250</xdr:colOff>
          <xdr:row>394</xdr:row>
          <xdr:rowOff>323850</xdr:rowOff>
        </xdr:to>
        <xdr:sp macro="" textlink="">
          <xdr:nvSpPr>
            <xdr:cNvPr id="7658" name="Check Box 1514" hidden="1">
              <a:extLst>
                <a:ext uri="{63B3BB69-23CF-44E3-9099-C40C66FF867C}">
                  <a14:compatExt spid="_x0000_s7658"/>
                </a:ext>
                <a:ext uri="{FF2B5EF4-FFF2-40B4-BE49-F238E27FC236}">
                  <a16:creationId xmlns:a16="http://schemas.microsoft.com/office/drawing/2014/main" id="{00000000-0008-0000-0000-0000E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399</xdr:row>
          <xdr:rowOff>38100</xdr:rowOff>
        </xdr:from>
        <xdr:to>
          <xdr:col>5</xdr:col>
          <xdr:colOff>95250</xdr:colOff>
          <xdr:row>400</xdr:row>
          <xdr:rowOff>0</xdr:rowOff>
        </xdr:to>
        <xdr:sp macro="" textlink="">
          <xdr:nvSpPr>
            <xdr:cNvPr id="7659" name="Check Box 1515" hidden="1">
              <a:extLst>
                <a:ext uri="{63B3BB69-23CF-44E3-9099-C40C66FF867C}">
                  <a14:compatExt spid="_x0000_s7659"/>
                </a:ext>
                <a:ext uri="{FF2B5EF4-FFF2-40B4-BE49-F238E27FC236}">
                  <a16:creationId xmlns:a16="http://schemas.microsoft.com/office/drawing/2014/main" id="{00000000-0008-0000-0000-0000E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399</xdr:row>
          <xdr:rowOff>38100</xdr:rowOff>
        </xdr:from>
        <xdr:to>
          <xdr:col>21</xdr:col>
          <xdr:colOff>95250</xdr:colOff>
          <xdr:row>400</xdr:row>
          <xdr:rowOff>0</xdr:rowOff>
        </xdr:to>
        <xdr:sp macro="" textlink="">
          <xdr:nvSpPr>
            <xdr:cNvPr id="7660" name="Check Box 1516" hidden="1">
              <a:extLst>
                <a:ext uri="{63B3BB69-23CF-44E3-9099-C40C66FF867C}">
                  <a14:compatExt spid="_x0000_s7660"/>
                </a:ext>
                <a:ext uri="{FF2B5EF4-FFF2-40B4-BE49-F238E27FC236}">
                  <a16:creationId xmlns:a16="http://schemas.microsoft.com/office/drawing/2014/main" id="{00000000-0008-0000-0000-0000E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400</xdr:row>
          <xdr:rowOff>38100</xdr:rowOff>
        </xdr:from>
        <xdr:to>
          <xdr:col>21</xdr:col>
          <xdr:colOff>95250</xdr:colOff>
          <xdr:row>401</xdr:row>
          <xdr:rowOff>0</xdr:rowOff>
        </xdr:to>
        <xdr:sp macro="" textlink="">
          <xdr:nvSpPr>
            <xdr:cNvPr id="7661" name="Check Box 1517" hidden="1">
              <a:extLst>
                <a:ext uri="{63B3BB69-23CF-44E3-9099-C40C66FF867C}">
                  <a14:compatExt spid="_x0000_s7661"/>
                </a:ext>
                <a:ext uri="{FF2B5EF4-FFF2-40B4-BE49-F238E27FC236}">
                  <a16:creationId xmlns:a16="http://schemas.microsoft.com/office/drawing/2014/main" id="{00000000-0008-0000-0000-0000E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401</xdr:row>
          <xdr:rowOff>38100</xdr:rowOff>
        </xdr:from>
        <xdr:to>
          <xdr:col>21</xdr:col>
          <xdr:colOff>95250</xdr:colOff>
          <xdr:row>402</xdr:row>
          <xdr:rowOff>0</xdr:rowOff>
        </xdr:to>
        <xdr:sp macro="" textlink="">
          <xdr:nvSpPr>
            <xdr:cNvPr id="7662" name="Check Box 1518" hidden="1">
              <a:extLst>
                <a:ext uri="{63B3BB69-23CF-44E3-9099-C40C66FF867C}">
                  <a14:compatExt spid="_x0000_s7662"/>
                </a:ext>
                <a:ext uri="{FF2B5EF4-FFF2-40B4-BE49-F238E27FC236}">
                  <a16:creationId xmlns:a16="http://schemas.microsoft.com/office/drawing/2014/main" id="{00000000-0008-0000-0000-0000E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400</xdr:row>
          <xdr:rowOff>38100</xdr:rowOff>
        </xdr:from>
        <xdr:to>
          <xdr:col>5</xdr:col>
          <xdr:colOff>95250</xdr:colOff>
          <xdr:row>401</xdr:row>
          <xdr:rowOff>0</xdr:rowOff>
        </xdr:to>
        <xdr:sp macro="" textlink="">
          <xdr:nvSpPr>
            <xdr:cNvPr id="7663" name="Check Box 1519" hidden="1">
              <a:extLst>
                <a:ext uri="{63B3BB69-23CF-44E3-9099-C40C66FF867C}">
                  <a14:compatExt spid="_x0000_s7663"/>
                </a:ext>
                <a:ext uri="{FF2B5EF4-FFF2-40B4-BE49-F238E27FC236}">
                  <a16:creationId xmlns:a16="http://schemas.microsoft.com/office/drawing/2014/main" id="{00000000-0008-0000-0000-0000E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401</xdr:row>
          <xdr:rowOff>38100</xdr:rowOff>
        </xdr:from>
        <xdr:to>
          <xdr:col>5</xdr:col>
          <xdr:colOff>95250</xdr:colOff>
          <xdr:row>402</xdr:row>
          <xdr:rowOff>0</xdr:rowOff>
        </xdr:to>
        <xdr:sp macro="" textlink="">
          <xdr:nvSpPr>
            <xdr:cNvPr id="7664" name="Check Box 1520" hidden="1">
              <a:extLst>
                <a:ext uri="{63B3BB69-23CF-44E3-9099-C40C66FF867C}">
                  <a14:compatExt spid="_x0000_s7664"/>
                </a:ext>
                <a:ext uri="{FF2B5EF4-FFF2-40B4-BE49-F238E27FC236}">
                  <a16:creationId xmlns:a16="http://schemas.microsoft.com/office/drawing/2014/main" id="{00000000-0008-0000-0000-0000F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403</xdr:row>
          <xdr:rowOff>123825</xdr:rowOff>
        </xdr:from>
        <xdr:to>
          <xdr:col>5</xdr:col>
          <xdr:colOff>95250</xdr:colOff>
          <xdr:row>403</xdr:row>
          <xdr:rowOff>342900</xdr:rowOff>
        </xdr:to>
        <xdr:sp macro="" textlink="">
          <xdr:nvSpPr>
            <xdr:cNvPr id="7666" name="Check Box 1522" hidden="1">
              <a:extLst>
                <a:ext uri="{63B3BB69-23CF-44E3-9099-C40C66FF867C}">
                  <a14:compatExt spid="_x0000_s7666"/>
                </a:ext>
                <a:ext uri="{FF2B5EF4-FFF2-40B4-BE49-F238E27FC236}">
                  <a16:creationId xmlns:a16="http://schemas.microsoft.com/office/drawing/2014/main" id="{00000000-0008-0000-0000-0000F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410</xdr:row>
          <xdr:rowOff>28575</xdr:rowOff>
        </xdr:from>
        <xdr:to>
          <xdr:col>5</xdr:col>
          <xdr:colOff>95250</xdr:colOff>
          <xdr:row>410</xdr:row>
          <xdr:rowOff>219075</xdr:rowOff>
        </xdr:to>
        <xdr:sp macro="" textlink="">
          <xdr:nvSpPr>
            <xdr:cNvPr id="7667" name="Option Button 1523" hidden="1">
              <a:extLst>
                <a:ext uri="{63B3BB69-23CF-44E3-9099-C40C66FF867C}">
                  <a14:compatExt spid="_x0000_s7667"/>
                </a:ext>
                <a:ext uri="{FF2B5EF4-FFF2-40B4-BE49-F238E27FC236}">
                  <a16:creationId xmlns:a16="http://schemas.microsoft.com/office/drawing/2014/main" id="{00000000-0008-0000-0000-0000F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410</xdr:row>
          <xdr:rowOff>28575</xdr:rowOff>
        </xdr:from>
        <xdr:to>
          <xdr:col>15</xdr:col>
          <xdr:colOff>95250</xdr:colOff>
          <xdr:row>410</xdr:row>
          <xdr:rowOff>219075</xdr:rowOff>
        </xdr:to>
        <xdr:sp macro="" textlink="">
          <xdr:nvSpPr>
            <xdr:cNvPr id="7668" name="Option Button 1524" hidden="1">
              <a:extLst>
                <a:ext uri="{63B3BB69-23CF-44E3-9099-C40C66FF867C}">
                  <a14:compatExt spid="_x0000_s7668"/>
                </a:ext>
                <a:ext uri="{FF2B5EF4-FFF2-40B4-BE49-F238E27FC236}">
                  <a16:creationId xmlns:a16="http://schemas.microsoft.com/office/drawing/2014/main" id="{00000000-0008-0000-0000-0000F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0</xdr:rowOff>
        </xdr:from>
        <xdr:to>
          <xdr:col>38</xdr:col>
          <xdr:colOff>0</xdr:colOff>
          <xdr:row>30</xdr:row>
          <xdr:rowOff>47625</xdr:rowOff>
        </xdr:to>
        <xdr:sp macro="" textlink="">
          <xdr:nvSpPr>
            <xdr:cNvPr id="7669" name="Group Box 1525" hidden="1">
              <a:extLst>
                <a:ext uri="{63B3BB69-23CF-44E3-9099-C40C66FF867C}">
                  <a14:compatExt spid="_x0000_s7669"/>
                </a:ext>
                <a:ext uri="{FF2B5EF4-FFF2-40B4-BE49-F238E27FC236}">
                  <a16:creationId xmlns:a16="http://schemas.microsoft.com/office/drawing/2014/main" id="{00000000-0008-0000-0000-0000F5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96</xdr:row>
          <xdr:rowOff>171450</xdr:rowOff>
        </xdr:from>
        <xdr:to>
          <xdr:col>38</xdr:col>
          <xdr:colOff>0</xdr:colOff>
          <xdr:row>98</xdr:row>
          <xdr:rowOff>85725</xdr:rowOff>
        </xdr:to>
        <xdr:sp macro="" textlink="">
          <xdr:nvSpPr>
            <xdr:cNvPr id="7672" name="Group Box 1528" hidden="1">
              <a:extLst>
                <a:ext uri="{63B3BB69-23CF-44E3-9099-C40C66FF867C}">
                  <a14:compatExt spid="_x0000_s7672"/>
                </a:ext>
                <a:ext uri="{FF2B5EF4-FFF2-40B4-BE49-F238E27FC236}">
                  <a16:creationId xmlns:a16="http://schemas.microsoft.com/office/drawing/2014/main" id="{00000000-0008-0000-0000-0000F8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101</xdr:row>
          <xdr:rowOff>171450</xdr:rowOff>
        </xdr:from>
        <xdr:to>
          <xdr:col>38</xdr:col>
          <xdr:colOff>0</xdr:colOff>
          <xdr:row>103</xdr:row>
          <xdr:rowOff>76200</xdr:rowOff>
        </xdr:to>
        <xdr:sp macro="" textlink="">
          <xdr:nvSpPr>
            <xdr:cNvPr id="7673" name="Group Box 1529" hidden="1">
              <a:extLst>
                <a:ext uri="{63B3BB69-23CF-44E3-9099-C40C66FF867C}">
                  <a14:compatExt spid="_x0000_s7673"/>
                </a:ext>
                <a:ext uri="{FF2B5EF4-FFF2-40B4-BE49-F238E27FC236}">
                  <a16:creationId xmlns:a16="http://schemas.microsoft.com/office/drawing/2014/main" id="{00000000-0008-0000-0000-0000F9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111</xdr:row>
          <xdr:rowOff>152400</xdr:rowOff>
        </xdr:from>
        <xdr:to>
          <xdr:col>38</xdr:col>
          <xdr:colOff>0</xdr:colOff>
          <xdr:row>113</xdr:row>
          <xdr:rowOff>95250</xdr:rowOff>
        </xdr:to>
        <xdr:sp macro="" textlink="">
          <xdr:nvSpPr>
            <xdr:cNvPr id="7675" name="Group Box 1531" hidden="1">
              <a:extLst>
                <a:ext uri="{63B3BB69-23CF-44E3-9099-C40C66FF867C}">
                  <a14:compatExt spid="_x0000_s7675"/>
                </a:ext>
                <a:ext uri="{FF2B5EF4-FFF2-40B4-BE49-F238E27FC236}">
                  <a16:creationId xmlns:a16="http://schemas.microsoft.com/office/drawing/2014/main" id="{00000000-0008-0000-0000-0000FB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339</xdr:row>
          <xdr:rowOff>0</xdr:rowOff>
        </xdr:from>
        <xdr:to>
          <xdr:col>38</xdr:col>
          <xdr:colOff>0</xdr:colOff>
          <xdr:row>341</xdr:row>
          <xdr:rowOff>19050</xdr:rowOff>
        </xdr:to>
        <xdr:sp macro="" textlink="">
          <xdr:nvSpPr>
            <xdr:cNvPr id="7676" name="Group Box 1532" hidden="1">
              <a:extLst>
                <a:ext uri="{63B3BB69-23CF-44E3-9099-C40C66FF867C}">
                  <a14:compatExt spid="_x0000_s7676"/>
                </a:ext>
                <a:ext uri="{FF2B5EF4-FFF2-40B4-BE49-F238E27FC236}">
                  <a16:creationId xmlns:a16="http://schemas.microsoft.com/office/drawing/2014/main" id="{00000000-0008-0000-0000-0000FC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343</xdr:row>
          <xdr:rowOff>85725</xdr:rowOff>
        </xdr:from>
        <xdr:to>
          <xdr:col>38</xdr:col>
          <xdr:colOff>0</xdr:colOff>
          <xdr:row>345</xdr:row>
          <xdr:rowOff>123825</xdr:rowOff>
        </xdr:to>
        <xdr:sp macro="" textlink="">
          <xdr:nvSpPr>
            <xdr:cNvPr id="7677" name="Group Box 1533" hidden="1">
              <a:extLst>
                <a:ext uri="{63B3BB69-23CF-44E3-9099-C40C66FF867C}">
                  <a14:compatExt spid="_x0000_s7677"/>
                </a:ext>
                <a:ext uri="{FF2B5EF4-FFF2-40B4-BE49-F238E27FC236}">
                  <a16:creationId xmlns:a16="http://schemas.microsoft.com/office/drawing/2014/main" id="{00000000-0008-0000-0000-0000FD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347</xdr:row>
          <xdr:rowOff>0</xdr:rowOff>
        </xdr:from>
        <xdr:to>
          <xdr:col>38</xdr:col>
          <xdr:colOff>0</xdr:colOff>
          <xdr:row>349</xdr:row>
          <xdr:rowOff>66675</xdr:rowOff>
        </xdr:to>
        <xdr:sp macro="" textlink="">
          <xdr:nvSpPr>
            <xdr:cNvPr id="7678" name="Group Box 1534" hidden="1">
              <a:extLst>
                <a:ext uri="{63B3BB69-23CF-44E3-9099-C40C66FF867C}">
                  <a14:compatExt spid="_x0000_s7678"/>
                </a:ext>
                <a:ext uri="{FF2B5EF4-FFF2-40B4-BE49-F238E27FC236}">
                  <a16:creationId xmlns:a16="http://schemas.microsoft.com/office/drawing/2014/main" id="{00000000-0008-0000-0000-0000FE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375</xdr:row>
          <xdr:rowOff>0</xdr:rowOff>
        </xdr:from>
        <xdr:to>
          <xdr:col>38</xdr:col>
          <xdr:colOff>0</xdr:colOff>
          <xdr:row>377</xdr:row>
          <xdr:rowOff>85725</xdr:rowOff>
        </xdr:to>
        <xdr:sp macro="" textlink="">
          <xdr:nvSpPr>
            <xdr:cNvPr id="7679" name="Group Box 1535" hidden="1">
              <a:extLst>
                <a:ext uri="{63B3BB69-23CF-44E3-9099-C40C66FF867C}">
                  <a14:compatExt spid="_x0000_s7679"/>
                </a:ext>
                <a:ext uri="{FF2B5EF4-FFF2-40B4-BE49-F238E27FC236}">
                  <a16:creationId xmlns:a16="http://schemas.microsoft.com/office/drawing/2014/main" id="{00000000-0008-0000-0000-0000FF1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391</xdr:row>
          <xdr:rowOff>0</xdr:rowOff>
        </xdr:from>
        <xdr:to>
          <xdr:col>38</xdr:col>
          <xdr:colOff>0</xdr:colOff>
          <xdr:row>394</xdr:row>
          <xdr:rowOff>247650</xdr:rowOff>
        </xdr:to>
        <xdr:sp macro="" textlink="">
          <xdr:nvSpPr>
            <xdr:cNvPr id="7680" name="Group Box 1536" hidden="1">
              <a:extLst>
                <a:ext uri="{63B3BB69-23CF-44E3-9099-C40C66FF867C}">
                  <a14:compatExt spid="_x0000_s7680"/>
                </a:ext>
                <a:ext uri="{FF2B5EF4-FFF2-40B4-BE49-F238E27FC236}">
                  <a16:creationId xmlns:a16="http://schemas.microsoft.com/office/drawing/2014/main" id="{00000000-0008-0000-0000-000000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398</xdr:row>
          <xdr:rowOff>0</xdr:rowOff>
        </xdr:from>
        <xdr:to>
          <xdr:col>38</xdr:col>
          <xdr:colOff>0</xdr:colOff>
          <xdr:row>405</xdr:row>
          <xdr:rowOff>66675</xdr:rowOff>
        </xdr:to>
        <xdr:sp macro="" textlink="">
          <xdr:nvSpPr>
            <xdr:cNvPr id="7681" name="Group Box 1537" hidden="1">
              <a:extLst>
                <a:ext uri="{63B3BB69-23CF-44E3-9099-C40C66FF867C}">
                  <a14:compatExt spid="_x0000_s7681"/>
                </a:ext>
                <a:ext uri="{FF2B5EF4-FFF2-40B4-BE49-F238E27FC236}">
                  <a16:creationId xmlns:a16="http://schemas.microsoft.com/office/drawing/2014/main" id="{00000000-0008-0000-0000-000001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409</xdr:row>
          <xdr:rowOff>0</xdr:rowOff>
        </xdr:from>
        <xdr:to>
          <xdr:col>38</xdr:col>
          <xdr:colOff>0</xdr:colOff>
          <xdr:row>411</xdr:row>
          <xdr:rowOff>114300</xdr:rowOff>
        </xdr:to>
        <xdr:sp macro="" textlink="">
          <xdr:nvSpPr>
            <xdr:cNvPr id="7682" name="Group Box 1538" hidden="1">
              <a:extLst>
                <a:ext uri="{63B3BB69-23CF-44E3-9099-C40C66FF867C}">
                  <a14:compatExt spid="_x0000_s7682"/>
                </a:ext>
                <a:ext uri="{FF2B5EF4-FFF2-40B4-BE49-F238E27FC236}">
                  <a16:creationId xmlns:a16="http://schemas.microsoft.com/office/drawing/2014/main" id="{00000000-0008-0000-0000-0000021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33</xdr:row>
          <xdr:rowOff>57150</xdr:rowOff>
        </xdr:from>
        <xdr:to>
          <xdr:col>29</xdr:col>
          <xdr:colOff>104775</xdr:colOff>
          <xdr:row>33</xdr:row>
          <xdr:rowOff>266700</xdr:rowOff>
        </xdr:to>
        <xdr:sp macro="" textlink="">
          <xdr:nvSpPr>
            <xdr:cNvPr id="8687" name="Check Box 2543" hidden="1">
              <a:extLst>
                <a:ext uri="{63B3BB69-23CF-44E3-9099-C40C66FF867C}">
                  <a14:compatExt spid="_x0000_s8687"/>
                </a:ext>
                <a:ext uri="{FF2B5EF4-FFF2-40B4-BE49-F238E27FC236}">
                  <a16:creationId xmlns:a16="http://schemas.microsoft.com/office/drawing/2014/main" id="{00000000-0008-0000-0000-0000E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18</xdr:col>
      <xdr:colOff>117475</xdr:colOff>
      <xdr:row>73</xdr:row>
      <xdr:rowOff>33906</xdr:rowOff>
    </xdr:from>
    <xdr:ext cx="2246846" cy="186974"/>
    <xdr:sp macro="" textlink="">
      <xdr:nvSpPr>
        <xdr:cNvPr id="2" name="Text Box 300">
          <a:extLst>
            <a:ext uri="{FF2B5EF4-FFF2-40B4-BE49-F238E27FC236}">
              <a16:creationId xmlns:a16="http://schemas.microsoft.com/office/drawing/2014/main" id="{00000000-0008-0000-0000-000002000000}"/>
            </a:ext>
          </a:extLst>
        </xdr:cNvPr>
        <xdr:cNvSpPr txBox="1">
          <a:spLocks noChangeArrowheads="1"/>
        </xdr:cNvSpPr>
      </xdr:nvSpPr>
      <xdr:spPr bwMode="auto">
        <a:xfrm>
          <a:off x="3622675" y="20588856"/>
          <a:ext cx="2246846" cy="186974"/>
        </a:xfrm>
        <a:prstGeom prst="rect">
          <a:avLst/>
        </a:prstGeom>
        <a:noFill/>
        <a:ln>
          <a:noFill/>
        </a:ln>
        <a:effectLst/>
      </xdr:spPr>
      <xdr:txBody>
        <a:bodyPr wrap="none" lIns="18288" tIns="18288" rIns="0" bIns="18288" anchor="ctr" upright="1">
          <a:spAutoFit/>
        </a:bodyPr>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oneCellAnchor>
  <xdr:twoCellAnchor editAs="oneCell">
    <xdr:from>
      <xdr:col>23</xdr:col>
      <xdr:colOff>146539</xdr:colOff>
      <xdr:row>87</xdr:row>
      <xdr:rowOff>47625</xdr:rowOff>
    </xdr:from>
    <xdr:to>
      <xdr:col>36</xdr:col>
      <xdr:colOff>120162</xdr:colOff>
      <xdr:row>87</xdr:row>
      <xdr:rowOff>257175</xdr:rowOff>
    </xdr:to>
    <xdr:sp macro="" textlink="">
      <xdr:nvSpPr>
        <xdr:cNvPr id="76795" name="Text Box 300">
          <a:extLst>
            <a:ext uri="{FF2B5EF4-FFF2-40B4-BE49-F238E27FC236}">
              <a16:creationId xmlns:a16="http://schemas.microsoft.com/office/drawing/2014/main" id="{00000000-0008-0000-0000-0000FB2B0100}"/>
            </a:ext>
          </a:extLst>
        </xdr:cNvPr>
        <xdr:cNvSpPr txBox="1">
          <a:spLocks noChangeArrowheads="1"/>
        </xdr:cNvSpPr>
      </xdr:nvSpPr>
      <xdr:spPr bwMode="auto">
        <a:xfrm>
          <a:off x="4651864" y="25098375"/>
          <a:ext cx="2573948" cy="20955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xdr:from>
      <xdr:col>21</xdr:col>
      <xdr:colOff>130175</xdr:colOff>
      <xdr:row>409</xdr:row>
      <xdr:rowOff>66675</xdr:rowOff>
    </xdr:from>
    <xdr:to>
      <xdr:col>27</xdr:col>
      <xdr:colOff>28443</xdr:colOff>
      <xdr:row>411</xdr:row>
      <xdr:rowOff>38975</xdr:rowOff>
    </xdr:to>
    <xdr:sp macro="" textlink="">
      <xdr:nvSpPr>
        <xdr:cNvPr id="9144" name="AutoShape 349">
          <a:extLst>
            <a:ext uri="{FF2B5EF4-FFF2-40B4-BE49-F238E27FC236}">
              <a16:creationId xmlns:a16="http://schemas.microsoft.com/office/drawing/2014/main" id="{00000000-0008-0000-0000-0000B8230000}"/>
            </a:ext>
          </a:extLst>
        </xdr:cNvPr>
        <xdr:cNvSpPr>
          <a:spLocks noChangeArrowheads="1"/>
        </xdr:cNvSpPr>
      </xdr:nvSpPr>
      <xdr:spPr bwMode="auto">
        <a:xfrm>
          <a:off x="4086225" y="96869250"/>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Ｑ23－Ｃへ進む</a:t>
          </a:r>
        </a:p>
      </xdr:txBody>
    </xdr:sp>
    <xdr:clientData/>
  </xdr:twoCellAnchor>
  <xdr:twoCellAnchor>
    <xdr:from>
      <xdr:col>18</xdr:col>
      <xdr:colOff>114300</xdr:colOff>
      <xdr:row>410</xdr:row>
      <xdr:rowOff>123825</xdr:rowOff>
    </xdr:from>
    <xdr:to>
      <xdr:col>21</xdr:col>
      <xdr:colOff>66675</xdr:colOff>
      <xdr:row>410</xdr:row>
      <xdr:rowOff>123825</xdr:rowOff>
    </xdr:to>
    <xdr:sp macro="" textlink="">
      <xdr:nvSpPr>
        <xdr:cNvPr id="102999" name="Line 350">
          <a:extLst>
            <a:ext uri="{FF2B5EF4-FFF2-40B4-BE49-F238E27FC236}">
              <a16:creationId xmlns:a16="http://schemas.microsoft.com/office/drawing/2014/main" id="{00000000-0008-0000-0000-000057920100}"/>
            </a:ext>
          </a:extLst>
        </xdr:cNvPr>
        <xdr:cNvSpPr>
          <a:spLocks noChangeShapeType="1"/>
        </xdr:cNvSpPr>
      </xdr:nvSpPr>
      <xdr:spPr bwMode="auto">
        <a:xfrm>
          <a:off x="3619500" y="11857672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30</xdr:col>
      <xdr:colOff>19050</xdr:colOff>
      <xdr:row>497</xdr:row>
      <xdr:rowOff>9525</xdr:rowOff>
    </xdr:from>
    <xdr:to>
      <xdr:col>35</xdr:col>
      <xdr:colOff>180975</xdr:colOff>
      <xdr:row>498</xdr:row>
      <xdr:rowOff>0</xdr:rowOff>
    </xdr:to>
    <xdr:sp macro="" textlink="">
      <xdr:nvSpPr>
        <xdr:cNvPr id="9157" name="AutoShape 349">
          <a:extLst>
            <a:ext uri="{FF2B5EF4-FFF2-40B4-BE49-F238E27FC236}">
              <a16:creationId xmlns:a16="http://schemas.microsoft.com/office/drawing/2014/main" id="{00000000-0008-0000-0000-0000C5230000}"/>
            </a:ext>
          </a:extLst>
        </xdr:cNvPr>
        <xdr:cNvSpPr>
          <a:spLocks noChangeArrowheads="1"/>
        </xdr:cNvSpPr>
      </xdr:nvSpPr>
      <xdr:spPr bwMode="auto">
        <a:xfrm>
          <a:off x="5772150" y="150390225"/>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Ｑ24－Ｄへ進む</a:t>
          </a:r>
        </a:p>
      </xdr:txBody>
    </xdr:sp>
    <xdr:clientData/>
  </xdr:twoCellAnchor>
  <xdr:twoCellAnchor>
    <xdr:from>
      <xdr:col>27</xdr:col>
      <xdr:colOff>0</xdr:colOff>
      <xdr:row>497</xdr:row>
      <xdr:rowOff>142875</xdr:rowOff>
    </xdr:from>
    <xdr:to>
      <xdr:col>29</xdr:col>
      <xdr:colOff>152400</xdr:colOff>
      <xdr:row>497</xdr:row>
      <xdr:rowOff>142875</xdr:rowOff>
    </xdr:to>
    <xdr:sp macro="" textlink="">
      <xdr:nvSpPr>
        <xdr:cNvPr id="103001" name="Line 350">
          <a:extLst>
            <a:ext uri="{FF2B5EF4-FFF2-40B4-BE49-F238E27FC236}">
              <a16:creationId xmlns:a16="http://schemas.microsoft.com/office/drawing/2014/main" id="{00000000-0008-0000-0000-000059920100}"/>
            </a:ext>
          </a:extLst>
        </xdr:cNvPr>
        <xdr:cNvSpPr>
          <a:spLocks noChangeShapeType="1"/>
        </xdr:cNvSpPr>
      </xdr:nvSpPr>
      <xdr:spPr bwMode="auto">
        <a:xfrm>
          <a:off x="5305425" y="143560800"/>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497</xdr:row>
      <xdr:rowOff>123825</xdr:rowOff>
    </xdr:from>
    <xdr:to>
      <xdr:col>3</xdr:col>
      <xdr:colOff>190500</xdr:colOff>
      <xdr:row>499</xdr:row>
      <xdr:rowOff>152400</xdr:rowOff>
    </xdr:to>
    <xdr:grpSp>
      <xdr:nvGrpSpPr>
        <xdr:cNvPr id="103002" name="Group 335">
          <a:extLst>
            <a:ext uri="{FF2B5EF4-FFF2-40B4-BE49-F238E27FC236}">
              <a16:creationId xmlns:a16="http://schemas.microsoft.com/office/drawing/2014/main" id="{00000000-0008-0000-0000-00005A920100}"/>
            </a:ext>
          </a:extLst>
        </xdr:cNvPr>
        <xdr:cNvGrpSpPr>
          <a:grpSpLocks/>
        </xdr:cNvGrpSpPr>
      </xdr:nvGrpSpPr>
      <xdr:grpSpPr bwMode="auto">
        <a:xfrm>
          <a:off x="561415" y="138236325"/>
          <a:ext cx="133350" cy="532840"/>
          <a:chOff x="23" y="547"/>
          <a:chExt cx="20" cy="43"/>
        </a:xfrm>
      </xdr:grpSpPr>
      <xdr:sp macro="" textlink="">
        <xdr:nvSpPr>
          <xdr:cNvPr id="103126" name="Line 336">
            <a:extLst>
              <a:ext uri="{FF2B5EF4-FFF2-40B4-BE49-F238E27FC236}">
                <a16:creationId xmlns:a16="http://schemas.microsoft.com/office/drawing/2014/main" id="{00000000-0008-0000-0000-0000D6920100}"/>
              </a:ext>
            </a:extLst>
          </xdr:cNvPr>
          <xdr:cNvSpPr>
            <a:spLocks noChangeShapeType="1"/>
          </xdr:cNvSpPr>
        </xdr:nvSpPr>
        <xdr:spPr bwMode="auto">
          <a:xfrm flipH="1">
            <a:off x="23"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27" name="Line 337">
            <a:extLst>
              <a:ext uri="{FF2B5EF4-FFF2-40B4-BE49-F238E27FC236}">
                <a16:creationId xmlns:a16="http://schemas.microsoft.com/office/drawing/2014/main" id="{00000000-0008-0000-0000-0000D7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3</xdr:col>
      <xdr:colOff>57150</xdr:colOff>
      <xdr:row>572</xdr:row>
      <xdr:rowOff>123825</xdr:rowOff>
    </xdr:from>
    <xdr:to>
      <xdr:col>4</xdr:col>
      <xdr:colOff>0</xdr:colOff>
      <xdr:row>574</xdr:row>
      <xdr:rowOff>152400</xdr:rowOff>
    </xdr:to>
    <xdr:grpSp>
      <xdr:nvGrpSpPr>
        <xdr:cNvPr id="103003" name="Group 335">
          <a:extLst>
            <a:ext uri="{FF2B5EF4-FFF2-40B4-BE49-F238E27FC236}">
              <a16:creationId xmlns:a16="http://schemas.microsoft.com/office/drawing/2014/main" id="{00000000-0008-0000-0000-00005B920100}"/>
            </a:ext>
          </a:extLst>
        </xdr:cNvPr>
        <xdr:cNvGrpSpPr>
          <a:grpSpLocks/>
        </xdr:cNvGrpSpPr>
      </xdr:nvGrpSpPr>
      <xdr:grpSpPr bwMode="auto">
        <a:xfrm>
          <a:off x="561415" y="153991796"/>
          <a:ext cx="144556" cy="398369"/>
          <a:chOff x="23" y="547"/>
          <a:chExt cx="21" cy="43"/>
        </a:xfrm>
      </xdr:grpSpPr>
      <xdr:sp macro="" textlink="">
        <xdr:nvSpPr>
          <xdr:cNvPr id="103124" name="Line 336">
            <a:extLst>
              <a:ext uri="{FF2B5EF4-FFF2-40B4-BE49-F238E27FC236}">
                <a16:creationId xmlns:a16="http://schemas.microsoft.com/office/drawing/2014/main" id="{00000000-0008-0000-0000-0000D4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25" name="Line 337">
            <a:extLst>
              <a:ext uri="{FF2B5EF4-FFF2-40B4-BE49-F238E27FC236}">
                <a16:creationId xmlns:a16="http://schemas.microsoft.com/office/drawing/2014/main" id="{00000000-0008-0000-0000-0000D5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3</xdr:col>
      <xdr:colOff>57150</xdr:colOff>
      <xdr:row>581</xdr:row>
      <xdr:rowOff>123825</xdr:rowOff>
    </xdr:from>
    <xdr:to>
      <xdr:col>4</xdr:col>
      <xdr:colOff>0</xdr:colOff>
      <xdr:row>583</xdr:row>
      <xdr:rowOff>152400</xdr:rowOff>
    </xdr:to>
    <xdr:grpSp>
      <xdr:nvGrpSpPr>
        <xdr:cNvPr id="103004" name="Group 335">
          <a:extLst>
            <a:ext uri="{FF2B5EF4-FFF2-40B4-BE49-F238E27FC236}">
              <a16:creationId xmlns:a16="http://schemas.microsoft.com/office/drawing/2014/main" id="{00000000-0008-0000-0000-00005C920100}"/>
            </a:ext>
          </a:extLst>
        </xdr:cNvPr>
        <xdr:cNvGrpSpPr>
          <a:grpSpLocks/>
        </xdr:cNvGrpSpPr>
      </xdr:nvGrpSpPr>
      <xdr:grpSpPr bwMode="auto">
        <a:xfrm>
          <a:off x="561415" y="155784737"/>
          <a:ext cx="144556" cy="398369"/>
          <a:chOff x="23" y="547"/>
          <a:chExt cx="21" cy="43"/>
        </a:xfrm>
      </xdr:grpSpPr>
      <xdr:sp macro="" textlink="">
        <xdr:nvSpPr>
          <xdr:cNvPr id="103122" name="Line 336">
            <a:extLst>
              <a:ext uri="{FF2B5EF4-FFF2-40B4-BE49-F238E27FC236}">
                <a16:creationId xmlns:a16="http://schemas.microsoft.com/office/drawing/2014/main" id="{00000000-0008-0000-0000-0000D2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23" name="Line 337">
            <a:extLst>
              <a:ext uri="{FF2B5EF4-FFF2-40B4-BE49-F238E27FC236}">
                <a16:creationId xmlns:a16="http://schemas.microsoft.com/office/drawing/2014/main" id="{00000000-0008-0000-0000-0000D3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3</xdr:col>
      <xdr:colOff>57150</xdr:colOff>
      <xdr:row>590</xdr:row>
      <xdr:rowOff>123825</xdr:rowOff>
    </xdr:from>
    <xdr:to>
      <xdr:col>4</xdr:col>
      <xdr:colOff>0</xdr:colOff>
      <xdr:row>592</xdr:row>
      <xdr:rowOff>152400</xdr:rowOff>
    </xdr:to>
    <xdr:grpSp>
      <xdr:nvGrpSpPr>
        <xdr:cNvPr id="103005" name="Group 335">
          <a:extLst>
            <a:ext uri="{FF2B5EF4-FFF2-40B4-BE49-F238E27FC236}">
              <a16:creationId xmlns:a16="http://schemas.microsoft.com/office/drawing/2014/main" id="{00000000-0008-0000-0000-00005D920100}"/>
            </a:ext>
          </a:extLst>
        </xdr:cNvPr>
        <xdr:cNvGrpSpPr>
          <a:grpSpLocks/>
        </xdr:cNvGrpSpPr>
      </xdr:nvGrpSpPr>
      <xdr:grpSpPr bwMode="auto">
        <a:xfrm>
          <a:off x="561415" y="157577678"/>
          <a:ext cx="144556" cy="398369"/>
          <a:chOff x="23" y="547"/>
          <a:chExt cx="21" cy="43"/>
        </a:xfrm>
      </xdr:grpSpPr>
      <xdr:sp macro="" textlink="">
        <xdr:nvSpPr>
          <xdr:cNvPr id="103120" name="Line 336">
            <a:extLst>
              <a:ext uri="{FF2B5EF4-FFF2-40B4-BE49-F238E27FC236}">
                <a16:creationId xmlns:a16="http://schemas.microsoft.com/office/drawing/2014/main" id="{00000000-0008-0000-0000-0000D0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21" name="Line 337">
            <a:extLst>
              <a:ext uri="{FF2B5EF4-FFF2-40B4-BE49-F238E27FC236}">
                <a16:creationId xmlns:a16="http://schemas.microsoft.com/office/drawing/2014/main" id="{00000000-0008-0000-0000-0000D1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25</xdr:col>
      <xdr:colOff>50800</xdr:colOff>
      <xdr:row>571</xdr:row>
      <xdr:rowOff>57150</xdr:rowOff>
    </xdr:from>
    <xdr:to>
      <xdr:col>31</xdr:col>
      <xdr:colOff>12700</xdr:colOff>
      <xdr:row>573</xdr:row>
      <xdr:rowOff>22136</xdr:rowOff>
    </xdr:to>
    <xdr:sp macro="" textlink="">
      <xdr:nvSpPr>
        <xdr:cNvPr id="9183" name="AutoShape 349">
          <a:extLst>
            <a:ext uri="{FF2B5EF4-FFF2-40B4-BE49-F238E27FC236}">
              <a16:creationId xmlns:a16="http://schemas.microsoft.com/office/drawing/2014/main" id="{00000000-0008-0000-0000-0000DF230000}"/>
            </a:ext>
          </a:extLst>
        </xdr:cNvPr>
        <xdr:cNvSpPr>
          <a:spLocks noChangeArrowheads="1"/>
        </xdr:cNvSpPr>
      </xdr:nvSpPr>
      <xdr:spPr bwMode="auto">
        <a:xfrm>
          <a:off x="4800600" y="122682000"/>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Ｑ26－Ｃへ進む</a:t>
          </a:r>
        </a:p>
      </xdr:txBody>
    </xdr:sp>
    <xdr:clientData/>
  </xdr:twoCellAnchor>
  <xdr:twoCellAnchor>
    <xdr:from>
      <xdr:col>22</xdr:col>
      <xdr:colOff>28575</xdr:colOff>
      <xdr:row>572</xdr:row>
      <xdr:rowOff>123825</xdr:rowOff>
    </xdr:from>
    <xdr:to>
      <xdr:col>24</xdr:col>
      <xdr:colOff>180975</xdr:colOff>
      <xdr:row>572</xdr:row>
      <xdr:rowOff>123825</xdr:rowOff>
    </xdr:to>
    <xdr:sp macro="" textlink="">
      <xdr:nvSpPr>
        <xdr:cNvPr id="103007" name="Line 350">
          <a:extLst>
            <a:ext uri="{FF2B5EF4-FFF2-40B4-BE49-F238E27FC236}">
              <a16:creationId xmlns:a16="http://schemas.microsoft.com/office/drawing/2014/main" id="{00000000-0008-0000-0000-00005F920100}"/>
            </a:ext>
          </a:extLst>
        </xdr:cNvPr>
        <xdr:cNvSpPr>
          <a:spLocks noChangeShapeType="1"/>
        </xdr:cNvSpPr>
      </xdr:nvSpPr>
      <xdr:spPr bwMode="auto">
        <a:xfrm>
          <a:off x="4333875" y="15922942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50800</xdr:colOff>
      <xdr:row>580</xdr:row>
      <xdr:rowOff>57150</xdr:rowOff>
    </xdr:from>
    <xdr:to>
      <xdr:col>28</xdr:col>
      <xdr:colOff>12700</xdr:colOff>
      <xdr:row>582</xdr:row>
      <xdr:rowOff>22136</xdr:rowOff>
    </xdr:to>
    <xdr:sp macro="" textlink="">
      <xdr:nvSpPr>
        <xdr:cNvPr id="9185" name="AutoShape 349">
          <a:extLst>
            <a:ext uri="{FF2B5EF4-FFF2-40B4-BE49-F238E27FC236}">
              <a16:creationId xmlns:a16="http://schemas.microsoft.com/office/drawing/2014/main" id="{00000000-0008-0000-0000-0000E1230000}"/>
            </a:ext>
          </a:extLst>
        </xdr:cNvPr>
        <xdr:cNvSpPr>
          <a:spLocks noChangeArrowheads="1"/>
        </xdr:cNvSpPr>
      </xdr:nvSpPr>
      <xdr:spPr bwMode="auto">
        <a:xfrm>
          <a:off x="4200525" y="124806075"/>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Ｑ26－Ｅへ進む</a:t>
          </a:r>
        </a:p>
      </xdr:txBody>
    </xdr:sp>
    <xdr:clientData/>
  </xdr:twoCellAnchor>
  <xdr:twoCellAnchor>
    <xdr:from>
      <xdr:col>19</xdr:col>
      <xdr:colOff>28575</xdr:colOff>
      <xdr:row>581</xdr:row>
      <xdr:rowOff>123825</xdr:rowOff>
    </xdr:from>
    <xdr:to>
      <xdr:col>21</xdr:col>
      <xdr:colOff>180975</xdr:colOff>
      <xdr:row>581</xdr:row>
      <xdr:rowOff>123825</xdr:rowOff>
    </xdr:to>
    <xdr:sp macro="" textlink="">
      <xdr:nvSpPr>
        <xdr:cNvPr id="103009" name="Line 350">
          <a:extLst>
            <a:ext uri="{FF2B5EF4-FFF2-40B4-BE49-F238E27FC236}">
              <a16:creationId xmlns:a16="http://schemas.microsoft.com/office/drawing/2014/main" id="{00000000-0008-0000-0000-000061920100}"/>
            </a:ext>
          </a:extLst>
        </xdr:cNvPr>
        <xdr:cNvSpPr>
          <a:spLocks noChangeShapeType="1"/>
        </xdr:cNvSpPr>
      </xdr:nvSpPr>
      <xdr:spPr bwMode="auto">
        <a:xfrm>
          <a:off x="3733800" y="16102012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50800</xdr:colOff>
      <xdr:row>589</xdr:row>
      <xdr:rowOff>57150</xdr:rowOff>
    </xdr:from>
    <xdr:to>
      <xdr:col>28</xdr:col>
      <xdr:colOff>12700</xdr:colOff>
      <xdr:row>591</xdr:row>
      <xdr:rowOff>19748</xdr:rowOff>
    </xdr:to>
    <xdr:sp macro="" textlink="">
      <xdr:nvSpPr>
        <xdr:cNvPr id="9187" name="AutoShape 349">
          <a:extLst>
            <a:ext uri="{FF2B5EF4-FFF2-40B4-BE49-F238E27FC236}">
              <a16:creationId xmlns:a16="http://schemas.microsoft.com/office/drawing/2014/main" id="{00000000-0008-0000-0000-0000E3230000}"/>
            </a:ext>
          </a:extLst>
        </xdr:cNvPr>
        <xdr:cNvSpPr>
          <a:spLocks noChangeArrowheads="1"/>
        </xdr:cNvSpPr>
      </xdr:nvSpPr>
      <xdr:spPr bwMode="auto">
        <a:xfrm>
          <a:off x="4200525" y="126930150"/>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Ｑ26－Ｇへ進む</a:t>
          </a:r>
        </a:p>
      </xdr:txBody>
    </xdr:sp>
    <xdr:clientData/>
  </xdr:twoCellAnchor>
  <xdr:twoCellAnchor>
    <xdr:from>
      <xdr:col>19</xdr:col>
      <xdr:colOff>28575</xdr:colOff>
      <xdr:row>590</xdr:row>
      <xdr:rowOff>123825</xdr:rowOff>
    </xdr:from>
    <xdr:to>
      <xdr:col>21</xdr:col>
      <xdr:colOff>180975</xdr:colOff>
      <xdr:row>590</xdr:row>
      <xdr:rowOff>123825</xdr:rowOff>
    </xdr:to>
    <xdr:sp macro="" textlink="">
      <xdr:nvSpPr>
        <xdr:cNvPr id="103011" name="Line 350">
          <a:extLst>
            <a:ext uri="{FF2B5EF4-FFF2-40B4-BE49-F238E27FC236}">
              <a16:creationId xmlns:a16="http://schemas.microsoft.com/office/drawing/2014/main" id="{00000000-0008-0000-0000-000063920100}"/>
            </a:ext>
          </a:extLst>
        </xdr:cNvPr>
        <xdr:cNvSpPr>
          <a:spLocks noChangeShapeType="1"/>
        </xdr:cNvSpPr>
      </xdr:nvSpPr>
      <xdr:spPr bwMode="auto">
        <a:xfrm>
          <a:off x="3733800" y="16281082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599</xdr:row>
      <xdr:rowOff>123825</xdr:rowOff>
    </xdr:from>
    <xdr:to>
      <xdr:col>4</xdr:col>
      <xdr:colOff>0</xdr:colOff>
      <xdr:row>601</xdr:row>
      <xdr:rowOff>152400</xdr:rowOff>
    </xdr:to>
    <xdr:grpSp>
      <xdr:nvGrpSpPr>
        <xdr:cNvPr id="103012" name="Group 335">
          <a:extLst>
            <a:ext uri="{FF2B5EF4-FFF2-40B4-BE49-F238E27FC236}">
              <a16:creationId xmlns:a16="http://schemas.microsoft.com/office/drawing/2014/main" id="{00000000-0008-0000-0000-000064920100}"/>
            </a:ext>
          </a:extLst>
        </xdr:cNvPr>
        <xdr:cNvGrpSpPr>
          <a:grpSpLocks/>
        </xdr:cNvGrpSpPr>
      </xdr:nvGrpSpPr>
      <xdr:grpSpPr bwMode="auto">
        <a:xfrm>
          <a:off x="561415" y="159493884"/>
          <a:ext cx="144556" cy="398369"/>
          <a:chOff x="23" y="547"/>
          <a:chExt cx="21" cy="43"/>
        </a:xfrm>
      </xdr:grpSpPr>
      <xdr:sp macro="" textlink="">
        <xdr:nvSpPr>
          <xdr:cNvPr id="103118" name="Line 336">
            <a:extLst>
              <a:ext uri="{FF2B5EF4-FFF2-40B4-BE49-F238E27FC236}">
                <a16:creationId xmlns:a16="http://schemas.microsoft.com/office/drawing/2014/main" id="{00000000-0008-0000-0000-0000CE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19" name="Line 337">
            <a:extLst>
              <a:ext uri="{FF2B5EF4-FFF2-40B4-BE49-F238E27FC236}">
                <a16:creationId xmlns:a16="http://schemas.microsoft.com/office/drawing/2014/main" id="{00000000-0008-0000-0000-0000CF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25</xdr:col>
      <xdr:colOff>127000</xdr:colOff>
      <xdr:row>598</xdr:row>
      <xdr:rowOff>57150</xdr:rowOff>
    </xdr:from>
    <xdr:to>
      <xdr:col>31</xdr:col>
      <xdr:colOff>88900</xdr:colOff>
      <xdr:row>600</xdr:row>
      <xdr:rowOff>19620</xdr:rowOff>
    </xdr:to>
    <xdr:sp macro="" textlink="">
      <xdr:nvSpPr>
        <xdr:cNvPr id="9192" name="AutoShape 349">
          <a:extLst>
            <a:ext uri="{FF2B5EF4-FFF2-40B4-BE49-F238E27FC236}">
              <a16:creationId xmlns:a16="http://schemas.microsoft.com/office/drawing/2014/main" id="{00000000-0008-0000-0000-0000E8230000}"/>
            </a:ext>
          </a:extLst>
        </xdr:cNvPr>
        <xdr:cNvSpPr>
          <a:spLocks noChangeArrowheads="1"/>
        </xdr:cNvSpPr>
      </xdr:nvSpPr>
      <xdr:spPr bwMode="auto">
        <a:xfrm>
          <a:off x="4876800" y="129054225"/>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Ｑ26－Ｉ へ進む</a:t>
          </a:r>
        </a:p>
      </xdr:txBody>
    </xdr:sp>
    <xdr:clientData/>
  </xdr:twoCellAnchor>
  <xdr:twoCellAnchor>
    <xdr:from>
      <xdr:col>22</xdr:col>
      <xdr:colOff>104775</xdr:colOff>
      <xdr:row>599</xdr:row>
      <xdr:rowOff>123825</xdr:rowOff>
    </xdr:from>
    <xdr:to>
      <xdr:col>25</xdr:col>
      <xdr:colOff>57150</xdr:colOff>
      <xdr:row>599</xdr:row>
      <xdr:rowOff>123825</xdr:rowOff>
    </xdr:to>
    <xdr:sp macro="" textlink="">
      <xdr:nvSpPr>
        <xdr:cNvPr id="103014" name="Line 350">
          <a:extLst>
            <a:ext uri="{FF2B5EF4-FFF2-40B4-BE49-F238E27FC236}">
              <a16:creationId xmlns:a16="http://schemas.microsoft.com/office/drawing/2014/main" id="{00000000-0008-0000-0000-000066920100}"/>
            </a:ext>
          </a:extLst>
        </xdr:cNvPr>
        <xdr:cNvSpPr>
          <a:spLocks noChangeShapeType="1"/>
        </xdr:cNvSpPr>
      </xdr:nvSpPr>
      <xdr:spPr bwMode="auto">
        <a:xfrm>
          <a:off x="4410075" y="164725350"/>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25</xdr:col>
      <xdr:colOff>85725</xdr:colOff>
      <xdr:row>637</xdr:row>
      <xdr:rowOff>66675</xdr:rowOff>
    </xdr:from>
    <xdr:to>
      <xdr:col>38</xdr:col>
      <xdr:colOff>142875</xdr:colOff>
      <xdr:row>637</xdr:row>
      <xdr:rowOff>247650</xdr:rowOff>
    </xdr:to>
    <xdr:sp macro="" textlink="">
      <xdr:nvSpPr>
        <xdr:cNvPr id="74122" name="Text Box 300">
          <a:extLst>
            <a:ext uri="{FF2B5EF4-FFF2-40B4-BE49-F238E27FC236}">
              <a16:creationId xmlns:a16="http://schemas.microsoft.com/office/drawing/2014/main" id="{00000000-0008-0000-0000-00008A210100}"/>
            </a:ext>
          </a:extLst>
        </xdr:cNvPr>
        <xdr:cNvSpPr txBox="1">
          <a:spLocks noChangeArrowheads="1"/>
        </xdr:cNvSpPr>
      </xdr:nvSpPr>
      <xdr:spPr bwMode="auto">
        <a:xfrm>
          <a:off x="4838700" y="175669575"/>
          <a:ext cx="2657475" cy="18097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editAs="oneCell">
    <xdr:from>
      <xdr:col>25</xdr:col>
      <xdr:colOff>85725</xdr:colOff>
      <xdr:row>658</xdr:row>
      <xdr:rowOff>19050</xdr:rowOff>
    </xdr:from>
    <xdr:to>
      <xdr:col>38</xdr:col>
      <xdr:colOff>133350</xdr:colOff>
      <xdr:row>658</xdr:row>
      <xdr:rowOff>219075</xdr:rowOff>
    </xdr:to>
    <xdr:sp macro="" textlink="">
      <xdr:nvSpPr>
        <xdr:cNvPr id="76814" name="Text Box 300">
          <a:extLst>
            <a:ext uri="{FF2B5EF4-FFF2-40B4-BE49-F238E27FC236}">
              <a16:creationId xmlns:a16="http://schemas.microsoft.com/office/drawing/2014/main" id="{00000000-0008-0000-0000-00000E2C0100}"/>
            </a:ext>
          </a:extLst>
        </xdr:cNvPr>
        <xdr:cNvSpPr txBox="1">
          <a:spLocks noChangeArrowheads="1"/>
        </xdr:cNvSpPr>
      </xdr:nvSpPr>
      <xdr:spPr bwMode="auto">
        <a:xfrm>
          <a:off x="4838700" y="180289200"/>
          <a:ext cx="2647950" cy="20002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editAs="oneCell">
    <xdr:from>
      <xdr:col>3</xdr:col>
      <xdr:colOff>28575</xdr:colOff>
      <xdr:row>91</xdr:row>
      <xdr:rowOff>57150</xdr:rowOff>
    </xdr:from>
    <xdr:to>
      <xdr:col>24</xdr:col>
      <xdr:colOff>123825</xdr:colOff>
      <xdr:row>91</xdr:row>
      <xdr:rowOff>333376</xdr:rowOff>
    </xdr:to>
    <xdr:sp macro="" textlink="">
      <xdr:nvSpPr>
        <xdr:cNvPr id="76815" name="Text Box 374">
          <a:extLst>
            <a:ext uri="{FF2B5EF4-FFF2-40B4-BE49-F238E27FC236}">
              <a16:creationId xmlns:a16="http://schemas.microsoft.com/office/drawing/2014/main" id="{00000000-0008-0000-0000-00000F2C0100}"/>
            </a:ext>
          </a:extLst>
        </xdr:cNvPr>
        <xdr:cNvSpPr txBox="1">
          <a:spLocks noChangeArrowheads="1"/>
        </xdr:cNvSpPr>
      </xdr:nvSpPr>
      <xdr:spPr bwMode="auto">
        <a:xfrm>
          <a:off x="533400" y="27203400"/>
          <a:ext cx="4295775" cy="276226"/>
        </a:xfrm>
        <a:prstGeom prst="rect">
          <a:avLst/>
        </a:prstGeom>
        <a:noFill/>
        <a:ln>
          <a:noFill/>
        </a:ln>
        <a:effectLst/>
      </xdr:spPr>
      <xdr:txBody>
        <a:bodyPr vertOverflow="clip" wrap="square" lIns="18288" tIns="18288" rIns="0" bIns="18288" anchor="t" upright="1"/>
        <a:lstStyle/>
        <a:p>
          <a:pPr algn="l" rtl="0">
            <a:defRPr sz="1000"/>
          </a:pPr>
          <a:r>
            <a:rPr lang="ja-JP" altLang="en-US" sz="900" b="1" i="0" u="none" strike="noStrike" baseline="0">
              <a:solidFill>
                <a:srgbClr val="000000"/>
              </a:solidFill>
              <a:latin typeface="HGPｺﾞｼｯｸM"/>
              <a:ea typeface="HGPｺﾞｼｯｸM"/>
            </a:rPr>
            <a:t>※202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年度においてご回答ください。</a:t>
          </a:r>
          <a:endParaRPr lang="en-US" altLang="ja-JP" sz="900" b="1" i="0" u="none" strike="noStrike" baseline="0">
            <a:solidFill>
              <a:srgbClr val="000000"/>
            </a:solidFill>
            <a:latin typeface="HGPｺﾞｼｯｸM"/>
            <a:ea typeface="HGPｺﾞｼｯｸM"/>
          </a:endParaRPr>
        </a:p>
      </xdr:txBody>
    </xdr:sp>
    <xdr:clientData/>
  </xdr:twoCellAnchor>
  <xdr:twoCellAnchor editAs="oneCell">
    <xdr:from>
      <xdr:col>2</xdr:col>
      <xdr:colOff>161925</xdr:colOff>
      <xdr:row>95</xdr:row>
      <xdr:rowOff>190500</xdr:rowOff>
    </xdr:from>
    <xdr:to>
      <xdr:col>15</xdr:col>
      <xdr:colOff>171450</xdr:colOff>
      <xdr:row>97</xdr:row>
      <xdr:rowOff>9520</xdr:rowOff>
    </xdr:to>
    <xdr:sp macro="" textlink="">
      <xdr:nvSpPr>
        <xdr:cNvPr id="76816" name="Text Box 374">
          <a:extLst>
            <a:ext uri="{FF2B5EF4-FFF2-40B4-BE49-F238E27FC236}">
              <a16:creationId xmlns:a16="http://schemas.microsoft.com/office/drawing/2014/main" id="{00000000-0008-0000-0000-0000102C0100}"/>
            </a:ext>
          </a:extLst>
        </xdr:cNvPr>
        <xdr:cNvSpPr txBox="1">
          <a:spLocks noChangeArrowheads="1"/>
        </xdr:cNvSpPr>
      </xdr:nvSpPr>
      <xdr:spPr bwMode="auto">
        <a:xfrm>
          <a:off x="314325" y="25679400"/>
          <a:ext cx="2609850" cy="33337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年度においてご回答ください。</a:t>
          </a:r>
        </a:p>
      </xdr:txBody>
    </xdr:sp>
    <xdr:clientData/>
  </xdr:twoCellAnchor>
  <xdr:twoCellAnchor editAs="oneCell">
    <xdr:from>
      <xdr:col>2</xdr:col>
      <xdr:colOff>171450</xdr:colOff>
      <xdr:row>101</xdr:row>
      <xdr:rowOff>0</xdr:rowOff>
    </xdr:from>
    <xdr:to>
      <xdr:col>14</xdr:col>
      <xdr:colOff>95250</xdr:colOff>
      <xdr:row>102</xdr:row>
      <xdr:rowOff>3285</xdr:rowOff>
    </xdr:to>
    <xdr:sp macro="" textlink="">
      <xdr:nvSpPr>
        <xdr:cNvPr id="76817" name="Text Box 374">
          <a:extLst>
            <a:ext uri="{FF2B5EF4-FFF2-40B4-BE49-F238E27FC236}">
              <a16:creationId xmlns:a16="http://schemas.microsoft.com/office/drawing/2014/main" id="{00000000-0008-0000-0000-0000112C0100}"/>
            </a:ext>
          </a:extLst>
        </xdr:cNvPr>
        <xdr:cNvSpPr txBox="1">
          <a:spLocks noChangeArrowheads="1"/>
        </xdr:cNvSpPr>
      </xdr:nvSpPr>
      <xdr:spPr bwMode="auto">
        <a:xfrm>
          <a:off x="323850" y="26803350"/>
          <a:ext cx="2324100" cy="28575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※202</a:t>
          </a:r>
          <a:r>
            <a:rPr lang="en-US" altLang="ja-JP" sz="900" b="1" i="0" u="none" strike="noStrike" baseline="0">
              <a:solidFill>
                <a:srgbClr val="000000"/>
              </a:solidFill>
              <a:latin typeface="HGPｺﾞｼｯｸM"/>
              <a:ea typeface="HGPｺﾞｼｯｸM"/>
            </a:rPr>
            <a:t>5</a:t>
          </a:r>
          <a:r>
            <a:rPr lang="ja-JP" altLang="en-US" sz="900" b="1" i="0" u="none" strike="noStrike" baseline="0">
              <a:solidFill>
                <a:srgbClr val="000000"/>
              </a:solidFill>
              <a:latin typeface="HGPｺﾞｼｯｸM"/>
              <a:ea typeface="HGPｺﾞｼｯｸM"/>
            </a:rPr>
            <a:t>年度においてご回答ください。</a:t>
          </a:r>
        </a:p>
      </xdr:txBody>
    </xdr:sp>
    <xdr:clientData/>
  </xdr:twoCellAnchor>
  <xdr:twoCellAnchor editAs="oneCell">
    <xdr:from>
      <xdr:col>7</xdr:col>
      <xdr:colOff>0</xdr:colOff>
      <xdr:row>24</xdr:row>
      <xdr:rowOff>286003</xdr:rowOff>
    </xdr:from>
    <xdr:to>
      <xdr:col>38</xdr:col>
      <xdr:colOff>114300</xdr:colOff>
      <xdr:row>25</xdr:row>
      <xdr:rowOff>246246</xdr:rowOff>
    </xdr:to>
    <xdr:sp macro="" textlink="">
      <xdr:nvSpPr>
        <xdr:cNvPr id="76818" name="Text Box 257">
          <a:extLst>
            <a:ext uri="{FF2B5EF4-FFF2-40B4-BE49-F238E27FC236}">
              <a16:creationId xmlns:a16="http://schemas.microsoft.com/office/drawing/2014/main" id="{00000000-0008-0000-0000-0000122C0100}"/>
            </a:ext>
          </a:extLst>
        </xdr:cNvPr>
        <xdr:cNvSpPr txBox="1">
          <a:spLocks noChangeArrowheads="1"/>
        </xdr:cNvSpPr>
      </xdr:nvSpPr>
      <xdr:spPr bwMode="auto">
        <a:xfrm>
          <a:off x="1296865" y="12565926"/>
          <a:ext cx="6246935" cy="26797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※社員（＝代表者）または看護系学部・学科に所属する教員が、責任をもって回答内容の最終チェックを行ってください</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491</xdr:row>
          <xdr:rowOff>0</xdr:rowOff>
        </xdr:from>
        <xdr:to>
          <xdr:col>38</xdr:col>
          <xdr:colOff>180975</xdr:colOff>
          <xdr:row>494</xdr:row>
          <xdr:rowOff>95250</xdr:rowOff>
        </xdr:to>
        <xdr:sp macro="" textlink="">
          <xdr:nvSpPr>
            <xdr:cNvPr id="9203" name="Group Box 3059" hidden="1">
              <a:extLst>
                <a:ext uri="{63B3BB69-23CF-44E3-9099-C40C66FF867C}">
                  <a14:compatExt spid="_x0000_s9203"/>
                </a:ext>
                <a:ext uri="{FF2B5EF4-FFF2-40B4-BE49-F238E27FC236}">
                  <a16:creationId xmlns:a16="http://schemas.microsoft.com/office/drawing/2014/main" id="{00000000-0008-0000-0000-0000F3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496</xdr:row>
          <xdr:rowOff>0</xdr:rowOff>
        </xdr:from>
        <xdr:to>
          <xdr:col>38</xdr:col>
          <xdr:colOff>0</xdr:colOff>
          <xdr:row>498</xdr:row>
          <xdr:rowOff>28575</xdr:rowOff>
        </xdr:to>
        <xdr:sp macro="" textlink="">
          <xdr:nvSpPr>
            <xdr:cNvPr id="9204" name="Group Box 3060" hidden="1">
              <a:extLst>
                <a:ext uri="{63B3BB69-23CF-44E3-9099-C40C66FF867C}">
                  <a14:compatExt spid="_x0000_s9204"/>
                </a:ext>
                <a:ext uri="{FF2B5EF4-FFF2-40B4-BE49-F238E27FC236}">
                  <a16:creationId xmlns:a16="http://schemas.microsoft.com/office/drawing/2014/main" id="{00000000-0008-0000-0000-0000F4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501</xdr:row>
          <xdr:rowOff>0</xdr:rowOff>
        </xdr:from>
        <xdr:to>
          <xdr:col>38</xdr:col>
          <xdr:colOff>0</xdr:colOff>
          <xdr:row>507</xdr:row>
          <xdr:rowOff>38100</xdr:rowOff>
        </xdr:to>
        <xdr:sp macro="" textlink="">
          <xdr:nvSpPr>
            <xdr:cNvPr id="9205" name="Group Box 3061" hidden="1">
              <a:extLst>
                <a:ext uri="{63B3BB69-23CF-44E3-9099-C40C66FF867C}">
                  <a14:compatExt spid="_x0000_s9205"/>
                </a:ext>
                <a:ext uri="{FF2B5EF4-FFF2-40B4-BE49-F238E27FC236}">
                  <a16:creationId xmlns:a16="http://schemas.microsoft.com/office/drawing/2014/main" id="{00000000-0008-0000-0000-0000F5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509</xdr:row>
          <xdr:rowOff>0</xdr:rowOff>
        </xdr:from>
        <xdr:to>
          <xdr:col>38</xdr:col>
          <xdr:colOff>0</xdr:colOff>
          <xdr:row>512</xdr:row>
          <xdr:rowOff>38100</xdr:rowOff>
        </xdr:to>
        <xdr:sp macro="" textlink="">
          <xdr:nvSpPr>
            <xdr:cNvPr id="9206" name="Group Box 3062" hidden="1">
              <a:extLst>
                <a:ext uri="{63B3BB69-23CF-44E3-9099-C40C66FF867C}">
                  <a14:compatExt spid="_x0000_s9206"/>
                </a:ext>
                <a:ext uri="{FF2B5EF4-FFF2-40B4-BE49-F238E27FC236}">
                  <a16:creationId xmlns:a16="http://schemas.microsoft.com/office/drawing/2014/main" id="{00000000-0008-0000-0000-0000F6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571</xdr:row>
          <xdr:rowOff>0</xdr:rowOff>
        </xdr:from>
        <xdr:to>
          <xdr:col>38</xdr:col>
          <xdr:colOff>0</xdr:colOff>
          <xdr:row>573</xdr:row>
          <xdr:rowOff>85725</xdr:rowOff>
        </xdr:to>
        <xdr:sp macro="" textlink="">
          <xdr:nvSpPr>
            <xdr:cNvPr id="9207" name="Group Box 3063" hidden="1">
              <a:extLst>
                <a:ext uri="{63B3BB69-23CF-44E3-9099-C40C66FF867C}">
                  <a14:compatExt spid="_x0000_s9207"/>
                </a:ext>
                <a:ext uri="{FF2B5EF4-FFF2-40B4-BE49-F238E27FC236}">
                  <a16:creationId xmlns:a16="http://schemas.microsoft.com/office/drawing/2014/main" id="{00000000-0008-0000-0000-0000F7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580</xdr:row>
          <xdr:rowOff>0</xdr:rowOff>
        </xdr:from>
        <xdr:to>
          <xdr:col>38</xdr:col>
          <xdr:colOff>0</xdr:colOff>
          <xdr:row>582</xdr:row>
          <xdr:rowOff>76200</xdr:rowOff>
        </xdr:to>
        <xdr:sp macro="" textlink="">
          <xdr:nvSpPr>
            <xdr:cNvPr id="9208" name="Group Box 3064" hidden="1">
              <a:extLst>
                <a:ext uri="{63B3BB69-23CF-44E3-9099-C40C66FF867C}">
                  <a14:compatExt spid="_x0000_s9208"/>
                </a:ext>
                <a:ext uri="{FF2B5EF4-FFF2-40B4-BE49-F238E27FC236}">
                  <a16:creationId xmlns:a16="http://schemas.microsoft.com/office/drawing/2014/main" id="{00000000-0008-0000-0000-0000F8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589</xdr:row>
          <xdr:rowOff>0</xdr:rowOff>
        </xdr:from>
        <xdr:to>
          <xdr:col>38</xdr:col>
          <xdr:colOff>0</xdr:colOff>
          <xdr:row>591</xdr:row>
          <xdr:rowOff>66675</xdr:rowOff>
        </xdr:to>
        <xdr:sp macro="" textlink="">
          <xdr:nvSpPr>
            <xdr:cNvPr id="9209" name="Group Box 3065" hidden="1">
              <a:extLst>
                <a:ext uri="{63B3BB69-23CF-44E3-9099-C40C66FF867C}">
                  <a14:compatExt spid="_x0000_s9209"/>
                </a:ext>
                <a:ext uri="{FF2B5EF4-FFF2-40B4-BE49-F238E27FC236}">
                  <a16:creationId xmlns:a16="http://schemas.microsoft.com/office/drawing/2014/main" id="{00000000-0008-0000-0000-0000F9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598</xdr:row>
          <xdr:rowOff>0</xdr:rowOff>
        </xdr:from>
        <xdr:to>
          <xdr:col>38</xdr:col>
          <xdr:colOff>0</xdr:colOff>
          <xdr:row>600</xdr:row>
          <xdr:rowOff>76200</xdr:rowOff>
        </xdr:to>
        <xdr:sp macro="" textlink="">
          <xdr:nvSpPr>
            <xdr:cNvPr id="9210" name="Group Box 3066" hidden="1">
              <a:extLst>
                <a:ext uri="{63B3BB69-23CF-44E3-9099-C40C66FF867C}">
                  <a14:compatExt spid="_x0000_s9210"/>
                </a:ext>
                <a:ext uri="{FF2B5EF4-FFF2-40B4-BE49-F238E27FC236}">
                  <a16:creationId xmlns:a16="http://schemas.microsoft.com/office/drawing/2014/main" id="{00000000-0008-0000-0000-0000FA2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572</xdr:row>
          <xdr:rowOff>28575</xdr:rowOff>
        </xdr:from>
        <xdr:to>
          <xdr:col>5</xdr:col>
          <xdr:colOff>95250</xdr:colOff>
          <xdr:row>572</xdr:row>
          <xdr:rowOff>219075</xdr:rowOff>
        </xdr:to>
        <xdr:sp macro="" textlink="">
          <xdr:nvSpPr>
            <xdr:cNvPr id="9221" name="Option Button 3077"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572</xdr:row>
          <xdr:rowOff>28575</xdr:rowOff>
        </xdr:from>
        <xdr:to>
          <xdr:col>15</xdr:col>
          <xdr:colOff>95250</xdr:colOff>
          <xdr:row>572</xdr:row>
          <xdr:rowOff>219075</xdr:rowOff>
        </xdr:to>
        <xdr:sp macro="" textlink="">
          <xdr:nvSpPr>
            <xdr:cNvPr id="9222" name="Option Button 3078"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581</xdr:row>
          <xdr:rowOff>28575</xdr:rowOff>
        </xdr:from>
        <xdr:to>
          <xdr:col>5</xdr:col>
          <xdr:colOff>95250</xdr:colOff>
          <xdr:row>581</xdr:row>
          <xdr:rowOff>219075</xdr:rowOff>
        </xdr:to>
        <xdr:sp macro="" textlink="">
          <xdr:nvSpPr>
            <xdr:cNvPr id="9223" name="Option Button 3079"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581</xdr:row>
          <xdr:rowOff>28575</xdr:rowOff>
        </xdr:from>
        <xdr:to>
          <xdr:col>15</xdr:col>
          <xdr:colOff>95250</xdr:colOff>
          <xdr:row>581</xdr:row>
          <xdr:rowOff>219075</xdr:rowOff>
        </xdr:to>
        <xdr:sp macro="" textlink="">
          <xdr:nvSpPr>
            <xdr:cNvPr id="9224" name="Option Button 3080"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590</xdr:row>
          <xdr:rowOff>28575</xdr:rowOff>
        </xdr:from>
        <xdr:to>
          <xdr:col>5</xdr:col>
          <xdr:colOff>95250</xdr:colOff>
          <xdr:row>590</xdr:row>
          <xdr:rowOff>219075</xdr:rowOff>
        </xdr:to>
        <xdr:sp macro="" textlink="">
          <xdr:nvSpPr>
            <xdr:cNvPr id="9225" name="Option Button 3081"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590</xdr:row>
          <xdr:rowOff>28575</xdr:rowOff>
        </xdr:from>
        <xdr:to>
          <xdr:col>15</xdr:col>
          <xdr:colOff>95250</xdr:colOff>
          <xdr:row>590</xdr:row>
          <xdr:rowOff>219075</xdr:rowOff>
        </xdr:to>
        <xdr:sp macro="" textlink="">
          <xdr:nvSpPr>
            <xdr:cNvPr id="9226" name="Option Button 3082"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599</xdr:row>
          <xdr:rowOff>28575</xdr:rowOff>
        </xdr:from>
        <xdr:to>
          <xdr:col>5</xdr:col>
          <xdr:colOff>95250</xdr:colOff>
          <xdr:row>599</xdr:row>
          <xdr:rowOff>219075</xdr:rowOff>
        </xdr:to>
        <xdr:sp macro="" textlink="">
          <xdr:nvSpPr>
            <xdr:cNvPr id="9227" name="Option Button 3083" hidden="1">
              <a:extLst>
                <a:ext uri="{63B3BB69-23CF-44E3-9099-C40C66FF867C}">
                  <a14:compatExt spid="_x0000_s9227"/>
                </a:ext>
                <a:ext uri="{FF2B5EF4-FFF2-40B4-BE49-F238E27FC236}">
                  <a16:creationId xmlns:a16="http://schemas.microsoft.com/office/drawing/2014/main" id="{00000000-0008-0000-00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599</xdr:row>
          <xdr:rowOff>28575</xdr:rowOff>
        </xdr:from>
        <xdr:to>
          <xdr:col>15</xdr:col>
          <xdr:colOff>95250</xdr:colOff>
          <xdr:row>599</xdr:row>
          <xdr:rowOff>219075</xdr:rowOff>
        </xdr:to>
        <xdr:sp macro="" textlink="">
          <xdr:nvSpPr>
            <xdr:cNvPr id="9228" name="Option Button 3084" hidden="1">
              <a:extLst>
                <a:ext uri="{63B3BB69-23CF-44E3-9099-C40C66FF867C}">
                  <a14:compatExt spid="_x0000_s9228"/>
                </a:ext>
                <a:ext uri="{FF2B5EF4-FFF2-40B4-BE49-F238E27FC236}">
                  <a16:creationId xmlns:a16="http://schemas.microsoft.com/office/drawing/2014/main" id="{00000000-0008-0000-00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365</xdr:row>
          <xdr:rowOff>466725</xdr:rowOff>
        </xdr:from>
        <xdr:to>
          <xdr:col>40</xdr:col>
          <xdr:colOff>66675</xdr:colOff>
          <xdr:row>371</xdr:row>
          <xdr:rowOff>104775</xdr:rowOff>
        </xdr:to>
        <xdr:sp macro="" textlink="">
          <xdr:nvSpPr>
            <xdr:cNvPr id="9237" name="Group Box 3093" hidden="1">
              <a:extLst>
                <a:ext uri="{63B3BB69-23CF-44E3-9099-C40C66FF867C}">
                  <a14:compatExt spid="_x0000_s9237"/>
                </a:ext>
                <a:ext uri="{FF2B5EF4-FFF2-40B4-BE49-F238E27FC236}">
                  <a16:creationId xmlns:a16="http://schemas.microsoft.com/office/drawing/2014/main" id="{00000000-0008-0000-0000-00001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492</xdr:row>
          <xdr:rowOff>28575</xdr:rowOff>
        </xdr:from>
        <xdr:to>
          <xdr:col>4</xdr:col>
          <xdr:colOff>152400</xdr:colOff>
          <xdr:row>492</xdr:row>
          <xdr:rowOff>219075</xdr:rowOff>
        </xdr:to>
        <xdr:sp macro="" textlink="">
          <xdr:nvSpPr>
            <xdr:cNvPr id="9251" name="Option Button 3107" hidden="1">
              <a:extLst>
                <a:ext uri="{63B3BB69-23CF-44E3-9099-C40C66FF867C}">
                  <a14:compatExt spid="_x0000_s9251"/>
                </a:ext>
                <a:ext uri="{FF2B5EF4-FFF2-40B4-BE49-F238E27FC236}">
                  <a16:creationId xmlns:a16="http://schemas.microsoft.com/office/drawing/2014/main" id="{00000000-0008-0000-00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492</xdr:row>
          <xdr:rowOff>28575</xdr:rowOff>
        </xdr:from>
        <xdr:to>
          <xdr:col>14</xdr:col>
          <xdr:colOff>152400</xdr:colOff>
          <xdr:row>492</xdr:row>
          <xdr:rowOff>219075</xdr:rowOff>
        </xdr:to>
        <xdr:sp macro="" textlink="">
          <xdr:nvSpPr>
            <xdr:cNvPr id="9252" name="Option Button 3108" hidden="1">
              <a:extLst>
                <a:ext uri="{63B3BB69-23CF-44E3-9099-C40C66FF867C}">
                  <a14:compatExt spid="_x0000_s9252"/>
                </a:ext>
                <a:ext uri="{FF2B5EF4-FFF2-40B4-BE49-F238E27FC236}">
                  <a16:creationId xmlns:a16="http://schemas.microsoft.com/office/drawing/2014/main" id="{00000000-0008-0000-00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492</xdr:row>
          <xdr:rowOff>28575</xdr:rowOff>
        </xdr:from>
        <xdr:to>
          <xdr:col>24</xdr:col>
          <xdr:colOff>114300</xdr:colOff>
          <xdr:row>492</xdr:row>
          <xdr:rowOff>219075</xdr:rowOff>
        </xdr:to>
        <xdr:sp macro="" textlink="">
          <xdr:nvSpPr>
            <xdr:cNvPr id="9253" name="Option Button 3109" hidden="1">
              <a:extLst>
                <a:ext uri="{63B3BB69-23CF-44E3-9099-C40C66FF867C}">
                  <a14:compatExt spid="_x0000_s9253"/>
                </a:ext>
                <a:ext uri="{FF2B5EF4-FFF2-40B4-BE49-F238E27FC236}">
                  <a16:creationId xmlns:a16="http://schemas.microsoft.com/office/drawing/2014/main" id="{00000000-0008-0000-00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497</xdr:row>
          <xdr:rowOff>57150</xdr:rowOff>
        </xdr:from>
        <xdr:to>
          <xdr:col>5</xdr:col>
          <xdr:colOff>152400</xdr:colOff>
          <xdr:row>497</xdr:row>
          <xdr:rowOff>247650</xdr:rowOff>
        </xdr:to>
        <xdr:sp macro="" textlink="">
          <xdr:nvSpPr>
            <xdr:cNvPr id="9263" name="Option Button 3119" hidden="1">
              <a:extLst>
                <a:ext uri="{63B3BB69-23CF-44E3-9099-C40C66FF867C}">
                  <a14:compatExt spid="_x0000_s9263"/>
                </a:ext>
                <a:ext uri="{FF2B5EF4-FFF2-40B4-BE49-F238E27FC236}">
                  <a16:creationId xmlns:a16="http://schemas.microsoft.com/office/drawing/2014/main" id="{00000000-0008-0000-00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497</xdr:row>
          <xdr:rowOff>57150</xdr:rowOff>
        </xdr:from>
        <xdr:to>
          <xdr:col>12</xdr:col>
          <xdr:colOff>152400</xdr:colOff>
          <xdr:row>497</xdr:row>
          <xdr:rowOff>247650</xdr:rowOff>
        </xdr:to>
        <xdr:sp macro="" textlink="">
          <xdr:nvSpPr>
            <xdr:cNvPr id="9264" name="Option Button 3120" hidden="1">
              <a:extLst>
                <a:ext uri="{63B3BB69-23CF-44E3-9099-C40C66FF867C}">
                  <a14:compatExt spid="_x0000_s9264"/>
                </a:ext>
                <a:ext uri="{FF2B5EF4-FFF2-40B4-BE49-F238E27FC236}">
                  <a16:creationId xmlns:a16="http://schemas.microsoft.com/office/drawing/2014/main" id="{00000000-0008-0000-00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510</xdr:row>
          <xdr:rowOff>19050</xdr:rowOff>
        </xdr:from>
        <xdr:to>
          <xdr:col>5</xdr:col>
          <xdr:colOff>161925</xdr:colOff>
          <xdr:row>511</xdr:row>
          <xdr:rowOff>0</xdr:rowOff>
        </xdr:to>
        <xdr:sp macro="" textlink="">
          <xdr:nvSpPr>
            <xdr:cNvPr id="9267" name="Option Button 3123" hidden="1">
              <a:extLst>
                <a:ext uri="{63B3BB69-23CF-44E3-9099-C40C66FF867C}">
                  <a14:compatExt spid="_x0000_s9267"/>
                </a:ext>
                <a:ext uri="{FF2B5EF4-FFF2-40B4-BE49-F238E27FC236}">
                  <a16:creationId xmlns:a16="http://schemas.microsoft.com/office/drawing/2014/main" id="{00000000-0008-0000-00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510</xdr:row>
          <xdr:rowOff>19050</xdr:rowOff>
        </xdr:from>
        <xdr:to>
          <xdr:col>15</xdr:col>
          <xdr:colOff>161925</xdr:colOff>
          <xdr:row>511</xdr:row>
          <xdr:rowOff>0</xdr:rowOff>
        </xdr:to>
        <xdr:sp macro="" textlink="">
          <xdr:nvSpPr>
            <xdr:cNvPr id="9268" name="Option Button 3124" hidden="1">
              <a:extLst>
                <a:ext uri="{63B3BB69-23CF-44E3-9099-C40C66FF867C}">
                  <a14:compatExt spid="_x0000_s9268"/>
                </a:ext>
                <a:ext uri="{FF2B5EF4-FFF2-40B4-BE49-F238E27FC236}">
                  <a16:creationId xmlns:a16="http://schemas.microsoft.com/office/drawing/2014/main" id="{00000000-0008-0000-00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57150</xdr:colOff>
      <xdr:row>631</xdr:row>
      <xdr:rowOff>123825</xdr:rowOff>
    </xdr:from>
    <xdr:to>
      <xdr:col>4</xdr:col>
      <xdr:colOff>0</xdr:colOff>
      <xdr:row>633</xdr:row>
      <xdr:rowOff>152400</xdr:rowOff>
    </xdr:to>
    <xdr:grpSp>
      <xdr:nvGrpSpPr>
        <xdr:cNvPr id="103021" name="Group 335">
          <a:extLst>
            <a:ext uri="{FF2B5EF4-FFF2-40B4-BE49-F238E27FC236}">
              <a16:creationId xmlns:a16="http://schemas.microsoft.com/office/drawing/2014/main" id="{00000000-0008-0000-0000-00006D920100}"/>
            </a:ext>
          </a:extLst>
        </xdr:cNvPr>
        <xdr:cNvGrpSpPr>
          <a:grpSpLocks/>
        </xdr:cNvGrpSpPr>
      </xdr:nvGrpSpPr>
      <xdr:grpSpPr bwMode="auto">
        <a:xfrm>
          <a:off x="561415" y="168593060"/>
          <a:ext cx="144556" cy="398369"/>
          <a:chOff x="23" y="547"/>
          <a:chExt cx="21" cy="43"/>
        </a:xfrm>
      </xdr:grpSpPr>
      <xdr:sp macro="" textlink="">
        <xdr:nvSpPr>
          <xdr:cNvPr id="103116" name="Line 336">
            <a:extLst>
              <a:ext uri="{FF2B5EF4-FFF2-40B4-BE49-F238E27FC236}">
                <a16:creationId xmlns:a16="http://schemas.microsoft.com/office/drawing/2014/main" id="{00000000-0008-0000-0000-0000CC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17" name="Line 337">
            <a:extLst>
              <a:ext uri="{FF2B5EF4-FFF2-40B4-BE49-F238E27FC236}">
                <a16:creationId xmlns:a16="http://schemas.microsoft.com/office/drawing/2014/main" id="{00000000-0008-0000-0000-0000CD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22</xdr:col>
      <xdr:colOff>0</xdr:colOff>
      <xdr:row>630</xdr:row>
      <xdr:rowOff>57150</xdr:rowOff>
    </xdr:from>
    <xdr:to>
      <xdr:col>27</xdr:col>
      <xdr:colOff>117296</xdr:colOff>
      <xdr:row>632</xdr:row>
      <xdr:rowOff>21607</xdr:rowOff>
    </xdr:to>
    <xdr:sp macro="" textlink="">
      <xdr:nvSpPr>
        <xdr:cNvPr id="9272" name="AutoShape 349">
          <a:extLst>
            <a:ext uri="{FF2B5EF4-FFF2-40B4-BE49-F238E27FC236}">
              <a16:creationId xmlns:a16="http://schemas.microsoft.com/office/drawing/2014/main" id="{00000000-0008-0000-0000-000038240000}"/>
            </a:ext>
          </a:extLst>
        </xdr:cNvPr>
        <xdr:cNvSpPr>
          <a:spLocks noChangeArrowheads="1"/>
        </xdr:cNvSpPr>
      </xdr:nvSpPr>
      <xdr:spPr bwMode="auto">
        <a:xfrm>
          <a:off x="4114800" y="135836025"/>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Ｑ27－Ｄへ進む</a:t>
          </a:r>
        </a:p>
      </xdr:txBody>
    </xdr:sp>
    <xdr:clientData/>
  </xdr:twoCellAnchor>
  <xdr:twoCellAnchor>
    <xdr:from>
      <xdr:col>18</xdr:col>
      <xdr:colOff>142875</xdr:colOff>
      <xdr:row>631</xdr:row>
      <xdr:rowOff>123825</xdr:rowOff>
    </xdr:from>
    <xdr:to>
      <xdr:col>21</xdr:col>
      <xdr:colOff>95250</xdr:colOff>
      <xdr:row>631</xdr:row>
      <xdr:rowOff>123825</xdr:rowOff>
    </xdr:to>
    <xdr:sp macro="" textlink="">
      <xdr:nvSpPr>
        <xdr:cNvPr id="103023" name="Line 350">
          <a:extLst>
            <a:ext uri="{FF2B5EF4-FFF2-40B4-BE49-F238E27FC236}">
              <a16:creationId xmlns:a16="http://schemas.microsoft.com/office/drawing/2014/main" id="{00000000-0008-0000-0000-00006F920100}"/>
            </a:ext>
          </a:extLst>
        </xdr:cNvPr>
        <xdr:cNvSpPr>
          <a:spLocks noChangeShapeType="1"/>
        </xdr:cNvSpPr>
      </xdr:nvSpPr>
      <xdr:spPr bwMode="auto">
        <a:xfrm>
          <a:off x="3648075" y="173564550"/>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xdr:col>
          <xdr:colOff>0</xdr:colOff>
          <xdr:row>630</xdr:row>
          <xdr:rowOff>0</xdr:rowOff>
        </xdr:from>
        <xdr:to>
          <xdr:col>38</xdr:col>
          <xdr:colOff>0</xdr:colOff>
          <xdr:row>632</xdr:row>
          <xdr:rowOff>76200</xdr:rowOff>
        </xdr:to>
        <xdr:sp macro="" textlink="">
          <xdr:nvSpPr>
            <xdr:cNvPr id="9274" name="Group Box 3130" hidden="1">
              <a:extLst>
                <a:ext uri="{63B3BB69-23CF-44E3-9099-C40C66FF867C}">
                  <a14:compatExt spid="_x0000_s9274"/>
                </a:ext>
                <a:ext uri="{FF2B5EF4-FFF2-40B4-BE49-F238E27FC236}">
                  <a16:creationId xmlns:a16="http://schemas.microsoft.com/office/drawing/2014/main" id="{00000000-0008-0000-0000-00003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631</xdr:row>
          <xdr:rowOff>19050</xdr:rowOff>
        </xdr:from>
        <xdr:to>
          <xdr:col>5</xdr:col>
          <xdr:colOff>171450</xdr:colOff>
          <xdr:row>632</xdr:row>
          <xdr:rowOff>0</xdr:rowOff>
        </xdr:to>
        <xdr:sp macro="" textlink="">
          <xdr:nvSpPr>
            <xdr:cNvPr id="9277" name="Option Button 3133" hidden="1">
              <a:extLst>
                <a:ext uri="{63B3BB69-23CF-44E3-9099-C40C66FF867C}">
                  <a14:compatExt spid="_x0000_s9277"/>
                </a:ext>
                <a:ext uri="{FF2B5EF4-FFF2-40B4-BE49-F238E27FC236}">
                  <a16:creationId xmlns:a16="http://schemas.microsoft.com/office/drawing/2014/main" id="{00000000-0008-0000-00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631</xdr:row>
          <xdr:rowOff>19050</xdr:rowOff>
        </xdr:from>
        <xdr:to>
          <xdr:col>15</xdr:col>
          <xdr:colOff>171450</xdr:colOff>
          <xdr:row>632</xdr:row>
          <xdr:rowOff>0</xdr:rowOff>
        </xdr:to>
        <xdr:sp macro="" textlink="">
          <xdr:nvSpPr>
            <xdr:cNvPr id="9278" name="Option Button 3134" hidden="1">
              <a:extLst>
                <a:ext uri="{63B3BB69-23CF-44E3-9099-C40C66FF867C}">
                  <a14:compatExt spid="_x0000_s9278"/>
                </a:ext>
                <a:ext uri="{FF2B5EF4-FFF2-40B4-BE49-F238E27FC236}">
                  <a16:creationId xmlns:a16="http://schemas.microsoft.com/office/drawing/2014/main" id="{00000000-0008-0000-00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57150</xdr:colOff>
      <xdr:row>652</xdr:row>
      <xdr:rowOff>123825</xdr:rowOff>
    </xdr:from>
    <xdr:to>
      <xdr:col>4</xdr:col>
      <xdr:colOff>0</xdr:colOff>
      <xdr:row>654</xdr:row>
      <xdr:rowOff>152400</xdr:rowOff>
    </xdr:to>
    <xdr:grpSp>
      <xdr:nvGrpSpPr>
        <xdr:cNvPr id="103024" name="Group 335">
          <a:extLst>
            <a:ext uri="{FF2B5EF4-FFF2-40B4-BE49-F238E27FC236}">
              <a16:creationId xmlns:a16="http://schemas.microsoft.com/office/drawing/2014/main" id="{00000000-0008-0000-0000-000070920100}"/>
            </a:ext>
          </a:extLst>
        </xdr:cNvPr>
        <xdr:cNvGrpSpPr>
          <a:grpSpLocks/>
        </xdr:cNvGrpSpPr>
      </xdr:nvGrpSpPr>
      <xdr:grpSpPr bwMode="auto">
        <a:xfrm>
          <a:off x="561415" y="174151178"/>
          <a:ext cx="144556" cy="398369"/>
          <a:chOff x="23" y="547"/>
          <a:chExt cx="21" cy="43"/>
        </a:xfrm>
      </xdr:grpSpPr>
      <xdr:sp macro="" textlink="">
        <xdr:nvSpPr>
          <xdr:cNvPr id="103114" name="Line 336">
            <a:extLst>
              <a:ext uri="{FF2B5EF4-FFF2-40B4-BE49-F238E27FC236}">
                <a16:creationId xmlns:a16="http://schemas.microsoft.com/office/drawing/2014/main" id="{00000000-0008-0000-0000-0000CA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15" name="Line 337">
            <a:extLst>
              <a:ext uri="{FF2B5EF4-FFF2-40B4-BE49-F238E27FC236}">
                <a16:creationId xmlns:a16="http://schemas.microsoft.com/office/drawing/2014/main" id="{00000000-0008-0000-0000-0000CB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19</xdr:col>
      <xdr:colOff>19050</xdr:colOff>
      <xdr:row>652</xdr:row>
      <xdr:rowOff>123825</xdr:rowOff>
    </xdr:from>
    <xdr:to>
      <xdr:col>21</xdr:col>
      <xdr:colOff>171450</xdr:colOff>
      <xdr:row>652</xdr:row>
      <xdr:rowOff>123825</xdr:rowOff>
    </xdr:to>
    <xdr:sp macro="" textlink="">
      <xdr:nvSpPr>
        <xdr:cNvPr id="103025" name="Line 350">
          <a:extLst>
            <a:ext uri="{FF2B5EF4-FFF2-40B4-BE49-F238E27FC236}">
              <a16:creationId xmlns:a16="http://schemas.microsoft.com/office/drawing/2014/main" id="{00000000-0008-0000-0000-000071920100}"/>
            </a:ext>
          </a:extLst>
        </xdr:cNvPr>
        <xdr:cNvSpPr>
          <a:spLocks noChangeShapeType="1"/>
        </xdr:cNvSpPr>
      </xdr:nvSpPr>
      <xdr:spPr bwMode="auto">
        <a:xfrm>
          <a:off x="3724275" y="17886997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xdr:col>
          <xdr:colOff>0</xdr:colOff>
          <xdr:row>651</xdr:row>
          <xdr:rowOff>0</xdr:rowOff>
        </xdr:from>
        <xdr:to>
          <xdr:col>38</xdr:col>
          <xdr:colOff>0</xdr:colOff>
          <xdr:row>653</xdr:row>
          <xdr:rowOff>76200</xdr:rowOff>
        </xdr:to>
        <xdr:sp macro="" textlink="">
          <xdr:nvSpPr>
            <xdr:cNvPr id="9284" name="Group Box 3140" hidden="1">
              <a:extLst>
                <a:ext uri="{63B3BB69-23CF-44E3-9099-C40C66FF867C}">
                  <a14:compatExt spid="_x0000_s9284"/>
                </a:ext>
                <a:ext uri="{FF2B5EF4-FFF2-40B4-BE49-F238E27FC236}">
                  <a16:creationId xmlns:a16="http://schemas.microsoft.com/office/drawing/2014/main" id="{00000000-0008-0000-0000-00004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652</xdr:row>
          <xdr:rowOff>19050</xdr:rowOff>
        </xdr:from>
        <xdr:to>
          <xdr:col>5</xdr:col>
          <xdr:colOff>161925</xdr:colOff>
          <xdr:row>653</xdr:row>
          <xdr:rowOff>0</xdr:rowOff>
        </xdr:to>
        <xdr:sp macro="" textlink="">
          <xdr:nvSpPr>
            <xdr:cNvPr id="9288" name="Option Button 3144" hidden="1">
              <a:extLst>
                <a:ext uri="{63B3BB69-23CF-44E3-9099-C40C66FF867C}">
                  <a14:compatExt spid="_x0000_s9288"/>
                </a:ext>
                <a:ext uri="{FF2B5EF4-FFF2-40B4-BE49-F238E27FC236}">
                  <a16:creationId xmlns:a16="http://schemas.microsoft.com/office/drawing/2014/main" id="{00000000-0008-0000-00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652</xdr:row>
          <xdr:rowOff>19050</xdr:rowOff>
        </xdr:from>
        <xdr:to>
          <xdr:col>15</xdr:col>
          <xdr:colOff>161925</xdr:colOff>
          <xdr:row>653</xdr:row>
          <xdr:rowOff>0</xdr:rowOff>
        </xdr:to>
        <xdr:sp macro="" textlink="">
          <xdr:nvSpPr>
            <xdr:cNvPr id="9289" name="Option Button 3145" hidden="1">
              <a:extLst>
                <a:ext uri="{63B3BB69-23CF-44E3-9099-C40C66FF867C}">
                  <a14:compatExt spid="_x0000_s9289"/>
                </a:ext>
                <a:ext uri="{FF2B5EF4-FFF2-40B4-BE49-F238E27FC236}">
                  <a16:creationId xmlns:a16="http://schemas.microsoft.com/office/drawing/2014/main" id="{00000000-0008-0000-00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114300</xdr:colOff>
      <xdr:row>282</xdr:row>
      <xdr:rowOff>238125</xdr:rowOff>
    </xdr:from>
    <xdr:to>
      <xdr:col>12</xdr:col>
      <xdr:colOff>161925</xdr:colOff>
      <xdr:row>284</xdr:row>
      <xdr:rowOff>219075</xdr:rowOff>
    </xdr:to>
    <xdr:grpSp>
      <xdr:nvGrpSpPr>
        <xdr:cNvPr id="103026" name="Group 22221">
          <a:extLst>
            <a:ext uri="{FF2B5EF4-FFF2-40B4-BE49-F238E27FC236}">
              <a16:creationId xmlns:a16="http://schemas.microsoft.com/office/drawing/2014/main" id="{00000000-0008-0000-0000-000072920100}"/>
            </a:ext>
          </a:extLst>
        </xdr:cNvPr>
        <xdr:cNvGrpSpPr>
          <a:grpSpLocks/>
        </xdr:cNvGrpSpPr>
      </xdr:nvGrpSpPr>
      <xdr:grpSpPr bwMode="auto">
        <a:xfrm>
          <a:off x="1828800" y="77032037"/>
          <a:ext cx="652743" cy="384362"/>
          <a:chOff x="173" y="5266"/>
          <a:chExt cx="136" cy="28"/>
        </a:xfrm>
      </xdr:grpSpPr>
      <xdr:sp macro="" textlink="">
        <xdr:nvSpPr>
          <xdr:cNvPr id="103112" name="Line 22219">
            <a:extLst>
              <a:ext uri="{FF2B5EF4-FFF2-40B4-BE49-F238E27FC236}">
                <a16:creationId xmlns:a16="http://schemas.microsoft.com/office/drawing/2014/main" id="{00000000-0008-0000-0000-0000C8920100}"/>
              </a:ext>
            </a:extLst>
          </xdr:cNvPr>
          <xdr:cNvSpPr>
            <a:spLocks noChangeShapeType="1"/>
          </xdr:cNvSpPr>
        </xdr:nvSpPr>
        <xdr:spPr bwMode="auto">
          <a:xfrm>
            <a:off x="173" y="5266"/>
            <a:ext cx="0" cy="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13" name="Line 22220">
            <a:extLst>
              <a:ext uri="{FF2B5EF4-FFF2-40B4-BE49-F238E27FC236}">
                <a16:creationId xmlns:a16="http://schemas.microsoft.com/office/drawing/2014/main" id="{00000000-0008-0000-0000-0000C9920100}"/>
              </a:ext>
            </a:extLst>
          </xdr:cNvPr>
          <xdr:cNvSpPr>
            <a:spLocks noChangeShapeType="1"/>
          </xdr:cNvSpPr>
        </xdr:nvSpPr>
        <xdr:spPr bwMode="auto">
          <a:xfrm>
            <a:off x="173" y="5294"/>
            <a:ext cx="1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mc:AlternateContent xmlns:mc="http://schemas.openxmlformats.org/markup-compatibility/2006">
    <mc:Choice xmlns:a14="http://schemas.microsoft.com/office/drawing/2010/main" Requires="a14">
      <xdr:twoCellAnchor editAs="oneCell">
        <xdr:from>
          <xdr:col>3</xdr:col>
          <xdr:colOff>0</xdr:colOff>
          <xdr:row>514</xdr:row>
          <xdr:rowOff>0</xdr:rowOff>
        </xdr:from>
        <xdr:to>
          <xdr:col>38</xdr:col>
          <xdr:colOff>0</xdr:colOff>
          <xdr:row>517</xdr:row>
          <xdr:rowOff>38100</xdr:rowOff>
        </xdr:to>
        <xdr:sp macro="" textlink="">
          <xdr:nvSpPr>
            <xdr:cNvPr id="28368" name="Group Box 22224" hidden="1">
              <a:extLst>
                <a:ext uri="{63B3BB69-23CF-44E3-9099-C40C66FF867C}">
                  <a14:compatExt spid="_x0000_s28368"/>
                </a:ext>
                <a:ext uri="{FF2B5EF4-FFF2-40B4-BE49-F238E27FC236}">
                  <a16:creationId xmlns:a16="http://schemas.microsoft.com/office/drawing/2014/main" id="{00000000-0008-0000-0000-0000D06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515</xdr:row>
          <xdr:rowOff>19050</xdr:rowOff>
        </xdr:from>
        <xdr:to>
          <xdr:col>5</xdr:col>
          <xdr:colOff>161925</xdr:colOff>
          <xdr:row>516</xdr:row>
          <xdr:rowOff>0</xdr:rowOff>
        </xdr:to>
        <xdr:sp macro="" textlink="">
          <xdr:nvSpPr>
            <xdr:cNvPr id="28369" name="Option Button 22225" hidden="1">
              <a:extLst>
                <a:ext uri="{63B3BB69-23CF-44E3-9099-C40C66FF867C}">
                  <a14:compatExt spid="_x0000_s28369"/>
                </a:ext>
                <a:ext uri="{FF2B5EF4-FFF2-40B4-BE49-F238E27FC236}">
                  <a16:creationId xmlns:a16="http://schemas.microsoft.com/office/drawing/2014/main" id="{00000000-0008-0000-0000-0000D16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515</xdr:row>
          <xdr:rowOff>19050</xdr:rowOff>
        </xdr:from>
        <xdr:to>
          <xdr:col>15</xdr:col>
          <xdr:colOff>161925</xdr:colOff>
          <xdr:row>516</xdr:row>
          <xdr:rowOff>0</xdr:rowOff>
        </xdr:to>
        <xdr:sp macro="" textlink="">
          <xdr:nvSpPr>
            <xdr:cNvPr id="28370" name="Option Button 22226" hidden="1">
              <a:extLst>
                <a:ext uri="{63B3BB69-23CF-44E3-9099-C40C66FF867C}">
                  <a14:compatExt spid="_x0000_s28370"/>
                </a:ext>
                <a:ext uri="{FF2B5EF4-FFF2-40B4-BE49-F238E27FC236}">
                  <a16:creationId xmlns:a16="http://schemas.microsoft.com/office/drawing/2014/main" id="{00000000-0008-0000-0000-0000D26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519</xdr:row>
          <xdr:rowOff>0</xdr:rowOff>
        </xdr:from>
        <xdr:to>
          <xdr:col>38</xdr:col>
          <xdr:colOff>0</xdr:colOff>
          <xdr:row>521</xdr:row>
          <xdr:rowOff>85725</xdr:rowOff>
        </xdr:to>
        <xdr:sp macro="" textlink="">
          <xdr:nvSpPr>
            <xdr:cNvPr id="28371" name="Group Box 22227" hidden="1">
              <a:extLst>
                <a:ext uri="{63B3BB69-23CF-44E3-9099-C40C66FF867C}">
                  <a14:compatExt spid="_x0000_s28371"/>
                </a:ext>
                <a:ext uri="{FF2B5EF4-FFF2-40B4-BE49-F238E27FC236}">
                  <a16:creationId xmlns:a16="http://schemas.microsoft.com/office/drawing/2014/main" id="{00000000-0008-0000-0000-0000D36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520</xdr:row>
          <xdr:rowOff>19050</xdr:rowOff>
        </xdr:from>
        <xdr:to>
          <xdr:col>5</xdr:col>
          <xdr:colOff>161925</xdr:colOff>
          <xdr:row>521</xdr:row>
          <xdr:rowOff>0</xdr:rowOff>
        </xdr:to>
        <xdr:sp macro="" textlink="">
          <xdr:nvSpPr>
            <xdr:cNvPr id="28372" name="Option Button 22228" hidden="1">
              <a:extLst>
                <a:ext uri="{63B3BB69-23CF-44E3-9099-C40C66FF867C}">
                  <a14:compatExt spid="_x0000_s28372"/>
                </a:ext>
                <a:ext uri="{FF2B5EF4-FFF2-40B4-BE49-F238E27FC236}">
                  <a16:creationId xmlns:a16="http://schemas.microsoft.com/office/drawing/2014/main" id="{00000000-0008-0000-0000-0000D46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520</xdr:row>
          <xdr:rowOff>19050</xdr:rowOff>
        </xdr:from>
        <xdr:to>
          <xdr:col>15</xdr:col>
          <xdr:colOff>161925</xdr:colOff>
          <xdr:row>521</xdr:row>
          <xdr:rowOff>0</xdr:rowOff>
        </xdr:to>
        <xdr:sp macro="" textlink="">
          <xdr:nvSpPr>
            <xdr:cNvPr id="28373" name="Option Button 22229" hidden="1">
              <a:extLst>
                <a:ext uri="{63B3BB69-23CF-44E3-9099-C40C66FF867C}">
                  <a14:compatExt spid="_x0000_s28373"/>
                </a:ext>
                <a:ext uri="{FF2B5EF4-FFF2-40B4-BE49-F238E27FC236}">
                  <a16:creationId xmlns:a16="http://schemas.microsoft.com/office/drawing/2014/main" id="{00000000-0008-0000-0000-0000D56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525</xdr:row>
          <xdr:rowOff>19050</xdr:rowOff>
        </xdr:from>
        <xdr:to>
          <xdr:col>5</xdr:col>
          <xdr:colOff>161925</xdr:colOff>
          <xdr:row>526</xdr:row>
          <xdr:rowOff>0</xdr:rowOff>
        </xdr:to>
        <xdr:sp macro="" textlink="">
          <xdr:nvSpPr>
            <xdr:cNvPr id="28375" name="Option Button 22231" hidden="1">
              <a:extLst>
                <a:ext uri="{63B3BB69-23CF-44E3-9099-C40C66FF867C}">
                  <a14:compatExt spid="_x0000_s28375"/>
                </a:ext>
                <a:ext uri="{FF2B5EF4-FFF2-40B4-BE49-F238E27FC236}">
                  <a16:creationId xmlns:a16="http://schemas.microsoft.com/office/drawing/2014/main" id="{00000000-0008-0000-0000-0000D76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525</xdr:row>
          <xdr:rowOff>19050</xdr:rowOff>
        </xdr:from>
        <xdr:to>
          <xdr:col>22</xdr:col>
          <xdr:colOff>161925</xdr:colOff>
          <xdr:row>526</xdr:row>
          <xdr:rowOff>0</xdr:rowOff>
        </xdr:to>
        <xdr:sp macro="" textlink="">
          <xdr:nvSpPr>
            <xdr:cNvPr id="28376" name="Option Button 22232" hidden="1">
              <a:extLst>
                <a:ext uri="{63B3BB69-23CF-44E3-9099-C40C66FF867C}">
                  <a14:compatExt spid="_x0000_s28376"/>
                </a:ext>
                <a:ext uri="{FF2B5EF4-FFF2-40B4-BE49-F238E27FC236}">
                  <a16:creationId xmlns:a16="http://schemas.microsoft.com/office/drawing/2014/main" id="{00000000-0008-0000-0000-0000D86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57150</xdr:colOff>
      <xdr:row>520</xdr:row>
      <xdr:rowOff>123825</xdr:rowOff>
    </xdr:from>
    <xdr:to>
      <xdr:col>4</xdr:col>
      <xdr:colOff>0</xdr:colOff>
      <xdr:row>522</xdr:row>
      <xdr:rowOff>152400</xdr:rowOff>
    </xdr:to>
    <xdr:grpSp>
      <xdr:nvGrpSpPr>
        <xdr:cNvPr id="103027" name="Group 335">
          <a:extLst>
            <a:ext uri="{FF2B5EF4-FFF2-40B4-BE49-F238E27FC236}">
              <a16:creationId xmlns:a16="http://schemas.microsoft.com/office/drawing/2014/main" id="{00000000-0008-0000-0000-000073920100}"/>
            </a:ext>
          </a:extLst>
        </xdr:cNvPr>
        <xdr:cNvGrpSpPr>
          <a:grpSpLocks/>
        </xdr:cNvGrpSpPr>
      </xdr:nvGrpSpPr>
      <xdr:grpSpPr bwMode="auto">
        <a:xfrm>
          <a:off x="561415" y="142965207"/>
          <a:ext cx="144556" cy="476811"/>
          <a:chOff x="23" y="547"/>
          <a:chExt cx="21" cy="43"/>
        </a:xfrm>
      </xdr:grpSpPr>
      <xdr:sp macro="" textlink="">
        <xdr:nvSpPr>
          <xdr:cNvPr id="103110" name="Line 336">
            <a:extLst>
              <a:ext uri="{FF2B5EF4-FFF2-40B4-BE49-F238E27FC236}">
                <a16:creationId xmlns:a16="http://schemas.microsoft.com/office/drawing/2014/main" id="{00000000-0008-0000-0000-0000C6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11" name="Line 337">
            <a:extLst>
              <a:ext uri="{FF2B5EF4-FFF2-40B4-BE49-F238E27FC236}">
                <a16:creationId xmlns:a16="http://schemas.microsoft.com/office/drawing/2014/main" id="{00000000-0008-0000-0000-0000C7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9</xdr:col>
      <xdr:colOff>114300</xdr:colOff>
      <xdr:row>312</xdr:row>
      <xdr:rowOff>238125</xdr:rowOff>
    </xdr:from>
    <xdr:to>
      <xdr:col>12</xdr:col>
      <xdr:colOff>161925</xdr:colOff>
      <xdr:row>314</xdr:row>
      <xdr:rowOff>219075</xdr:rowOff>
    </xdr:to>
    <xdr:grpSp>
      <xdr:nvGrpSpPr>
        <xdr:cNvPr id="103028" name="Group 22221">
          <a:extLst>
            <a:ext uri="{FF2B5EF4-FFF2-40B4-BE49-F238E27FC236}">
              <a16:creationId xmlns:a16="http://schemas.microsoft.com/office/drawing/2014/main" id="{00000000-0008-0000-0000-000074920100}"/>
            </a:ext>
          </a:extLst>
        </xdr:cNvPr>
        <xdr:cNvGrpSpPr>
          <a:grpSpLocks/>
        </xdr:cNvGrpSpPr>
      </xdr:nvGrpSpPr>
      <xdr:grpSpPr bwMode="auto">
        <a:xfrm>
          <a:off x="1828800" y="86938037"/>
          <a:ext cx="652743" cy="451597"/>
          <a:chOff x="173" y="5266"/>
          <a:chExt cx="136" cy="28"/>
        </a:xfrm>
      </xdr:grpSpPr>
      <xdr:sp macro="" textlink="">
        <xdr:nvSpPr>
          <xdr:cNvPr id="103108" name="Line 22219">
            <a:extLst>
              <a:ext uri="{FF2B5EF4-FFF2-40B4-BE49-F238E27FC236}">
                <a16:creationId xmlns:a16="http://schemas.microsoft.com/office/drawing/2014/main" id="{00000000-0008-0000-0000-0000C4920100}"/>
              </a:ext>
            </a:extLst>
          </xdr:cNvPr>
          <xdr:cNvSpPr>
            <a:spLocks noChangeShapeType="1"/>
          </xdr:cNvSpPr>
        </xdr:nvSpPr>
        <xdr:spPr bwMode="auto">
          <a:xfrm>
            <a:off x="173" y="5266"/>
            <a:ext cx="0" cy="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09" name="Line 22220">
            <a:extLst>
              <a:ext uri="{FF2B5EF4-FFF2-40B4-BE49-F238E27FC236}">
                <a16:creationId xmlns:a16="http://schemas.microsoft.com/office/drawing/2014/main" id="{00000000-0008-0000-0000-0000C5920100}"/>
              </a:ext>
            </a:extLst>
          </xdr:cNvPr>
          <xdr:cNvSpPr>
            <a:spLocks noChangeShapeType="1"/>
          </xdr:cNvSpPr>
        </xdr:nvSpPr>
        <xdr:spPr bwMode="auto">
          <a:xfrm>
            <a:off x="173" y="5294"/>
            <a:ext cx="1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mc:AlternateContent xmlns:mc="http://schemas.openxmlformats.org/markup-compatibility/2006">
    <mc:Choice xmlns:a14="http://schemas.microsoft.com/office/drawing/2010/main" Requires="a14">
      <xdr:twoCellAnchor editAs="oneCell">
        <xdr:from>
          <xdr:col>4</xdr:col>
          <xdr:colOff>57150</xdr:colOff>
          <xdr:row>526</xdr:row>
          <xdr:rowOff>19050</xdr:rowOff>
        </xdr:from>
        <xdr:to>
          <xdr:col>5</xdr:col>
          <xdr:colOff>161925</xdr:colOff>
          <xdr:row>527</xdr:row>
          <xdr:rowOff>0</xdr:rowOff>
        </xdr:to>
        <xdr:sp macro="" textlink="">
          <xdr:nvSpPr>
            <xdr:cNvPr id="28389" name="Option Button 22245" hidden="1">
              <a:extLst>
                <a:ext uri="{63B3BB69-23CF-44E3-9099-C40C66FF867C}">
                  <a14:compatExt spid="_x0000_s28389"/>
                </a:ext>
                <a:ext uri="{FF2B5EF4-FFF2-40B4-BE49-F238E27FC236}">
                  <a16:creationId xmlns:a16="http://schemas.microsoft.com/office/drawing/2014/main" id="{00000000-0008-0000-0000-0000E56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85725</xdr:colOff>
      <xdr:row>679</xdr:row>
      <xdr:rowOff>47625</xdr:rowOff>
    </xdr:from>
    <xdr:to>
      <xdr:col>32</xdr:col>
      <xdr:colOff>38100</xdr:colOff>
      <xdr:row>679</xdr:row>
      <xdr:rowOff>285750</xdr:rowOff>
    </xdr:to>
    <xdr:sp macro="" textlink="">
      <xdr:nvSpPr>
        <xdr:cNvPr id="76827" name="Text Box 300">
          <a:extLst>
            <a:ext uri="{FF2B5EF4-FFF2-40B4-BE49-F238E27FC236}">
              <a16:creationId xmlns:a16="http://schemas.microsoft.com/office/drawing/2014/main" id="{00000000-0008-0000-0000-00001B2C0100}"/>
            </a:ext>
          </a:extLst>
        </xdr:cNvPr>
        <xdr:cNvSpPr txBox="1">
          <a:spLocks noChangeArrowheads="1"/>
        </xdr:cNvSpPr>
      </xdr:nvSpPr>
      <xdr:spPr bwMode="auto">
        <a:xfrm>
          <a:off x="3438525" y="185489850"/>
          <a:ext cx="2752725" cy="23812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０人の場合は「０」を入力してください</a:t>
          </a:r>
        </a:p>
      </xdr:txBody>
    </xdr:sp>
    <xdr:clientData/>
  </xdr:twoCellAnchor>
  <xdr:twoCellAnchor>
    <xdr:from>
      <xdr:col>3</xdr:col>
      <xdr:colOff>57150</xdr:colOff>
      <xdr:row>673</xdr:row>
      <xdr:rowOff>123825</xdr:rowOff>
    </xdr:from>
    <xdr:to>
      <xdr:col>4</xdr:col>
      <xdr:colOff>0</xdr:colOff>
      <xdr:row>675</xdr:row>
      <xdr:rowOff>152400</xdr:rowOff>
    </xdr:to>
    <xdr:grpSp>
      <xdr:nvGrpSpPr>
        <xdr:cNvPr id="103030" name="Group 335">
          <a:extLst>
            <a:ext uri="{FF2B5EF4-FFF2-40B4-BE49-F238E27FC236}">
              <a16:creationId xmlns:a16="http://schemas.microsoft.com/office/drawing/2014/main" id="{00000000-0008-0000-0000-000076920100}"/>
            </a:ext>
          </a:extLst>
        </xdr:cNvPr>
        <xdr:cNvGrpSpPr>
          <a:grpSpLocks/>
        </xdr:cNvGrpSpPr>
      </xdr:nvGrpSpPr>
      <xdr:grpSpPr bwMode="auto">
        <a:xfrm>
          <a:off x="561415" y="179563619"/>
          <a:ext cx="144556" cy="398369"/>
          <a:chOff x="23" y="547"/>
          <a:chExt cx="21" cy="43"/>
        </a:xfrm>
      </xdr:grpSpPr>
      <xdr:sp macro="" textlink="">
        <xdr:nvSpPr>
          <xdr:cNvPr id="103106" name="Line 336">
            <a:extLst>
              <a:ext uri="{FF2B5EF4-FFF2-40B4-BE49-F238E27FC236}">
                <a16:creationId xmlns:a16="http://schemas.microsoft.com/office/drawing/2014/main" id="{00000000-0008-0000-0000-0000C2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07" name="Line 337">
            <a:extLst>
              <a:ext uri="{FF2B5EF4-FFF2-40B4-BE49-F238E27FC236}">
                <a16:creationId xmlns:a16="http://schemas.microsoft.com/office/drawing/2014/main" id="{00000000-0008-0000-0000-0000C3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22</xdr:col>
      <xdr:colOff>38100</xdr:colOff>
      <xdr:row>673</xdr:row>
      <xdr:rowOff>6350</xdr:rowOff>
    </xdr:from>
    <xdr:to>
      <xdr:col>28</xdr:col>
      <xdr:colOff>0</xdr:colOff>
      <xdr:row>674</xdr:row>
      <xdr:rowOff>31620</xdr:rowOff>
    </xdr:to>
    <xdr:sp macro="" textlink="">
      <xdr:nvSpPr>
        <xdr:cNvPr id="296" name="AutoShape 349">
          <a:extLst>
            <a:ext uri="{FF2B5EF4-FFF2-40B4-BE49-F238E27FC236}">
              <a16:creationId xmlns:a16="http://schemas.microsoft.com/office/drawing/2014/main" id="{00000000-0008-0000-0000-000028010000}"/>
            </a:ext>
          </a:extLst>
        </xdr:cNvPr>
        <xdr:cNvSpPr>
          <a:spLocks noChangeArrowheads="1"/>
        </xdr:cNvSpPr>
      </xdr:nvSpPr>
      <xdr:spPr bwMode="auto">
        <a:xfrm>
          <a:off x="4191000" y="153142950"/>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Ｑ28へ進む</a:t>
          </a:r>
        </a:p>
      </xdr:txBody>
    </xdr:sp>
    <xdr:clientData/>
  </xdr:twoCellAnchor>
  <xdr:twoCellAnchor>
    <xdr:from>
      <xdr:col>19</xdr:col>
      <xdr:colOff>19050</xdr:colOff>
      <xdr:row>673</xdr:row>
      <xdr:rowOff>123825</xdr:rowOff>
    </xdr:from>
    <xdr:to>
      <xdr:col>21</xdr:col>
      <xdr:colOff>171450</xdr:colOff>
      <xdr:row>673</xdr:row>
      <xdr:rowOff>123825</xdr:rowOff>
    </xdr:to>
    <xdr:sp macro="" textlink="">
      <xdr:nvSpPr>
        <xdr:cNvPr id="103032" name="Line 350">
          <a:extLst>
            <a:ext uri="{FF2B5EF4-FFF2-40B4-BE49-F238E27FC236}">
              <a16:creationId xmlns:a16="http://schemas.microsoft.com/office/drawing/2014/main" id="{00000000-0008-0000-0000-000078920100}"/>
            </a:ext>
          </a:extLst>
        </xdr:cNvPr>
        <xdr:cNvSpPr>
          <a:spLocks noChangeShapeType="1"/>
        </xdr:cNvSpPr>
      </xdr:nvSpPr>
      <xdr:spPr bwMode="auto">
        <a:xfrm>
          <a:off x="3724275" y="184042050"/>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xdr:col>
          <xdr:colOff>0</xdr:colOff>
          <xdr:row>672</xdr:row>
          <xdr:rowOff>0</xdr:rowOff>
        </xdr:from>
        <xdr:to>
          <xdr:col>38</xdr:col>
          <xdr:colOff>0</xdr:colOff>
          <xdr:row>674</xdr:row>
          <xdr:rowOff>76200</xdr:rowOff>
        </xdr:to>
        <xdr:sp macro="" textlink="">
          <xdr:nvSpPr>
            <xdr:cNvPr id="28719" name="Group Box 22575" hidden="1">
              <a:extLst>
                <a:ext uri="{63B3BB69-23CF-44E3-9099-C40C66FF867C}">
                  <a14:compatExt spid="_x0000_s28719"/>
                </a:ext>
                <a:ext uri="{FF2B5EF4-FFF2-40B4-BE49-F238E27FC236}">
                  <a16:creationId xmlns:a16="http://schemas.microsoft.com/office/drawing/2014/main" id="{00000000-0008-0000-0000-00002F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673</xdr:row>
          <xdr:rowOff>19050</xdr:rowOff>
        </xdr:from>
        <xdr:to>
          <xdr:col>5</xdr:col>
          <xdr:colOff>161925</xdr:colOff>
          <xdr:row>674</xdr:row>
          <xdr:rowOff>0</xdr:rowOff>
        </xdr:to>
        <xdr:sp macro="" textlink="">
          <xdr:nvSpPr>
            <xdr:cNvPr id="28720" name="Option Button 22576" hidden="1">
              <a:extLst>
                <a:ext uri="{63B3BB69-23CF-44E3-9099-C40C66FF867C}">
                  <a14:compatExt spid="_x0000_s28720"/>
                </a:ext>
                <a:ext uri="{FF2B5EF4-FFF2-40B4-BE49-F238E27FC236}">
                  <a16:creationId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673</xdr:row>
          <xdr:rowOff>19050</xdr:rowOff>
        </xdr:from>
        <xdr:to>
          <xdr:col>15</xdr:col>
          <xdr:colOff>161925</xdr:colOff>
          <xdr:row>674</xdr:row>
          <xdr:rowOff>0</xdr:rowOff>
        </xdr:to>
        <xdr:sp macro="" textlink="">
          <xdr:nvSpPr>
            <xdr:cNvPr id="28721" name="Option Button 22577" hidden="1">
              <a:extLst>
                <a:ext uri="{63B3BB69-23CF-44E3-9099-C40C66FF867C}">
                  <a14:compatExt spid="_x0000_s28721"/>
                </a:ext>
                <a:ext uri="{FF2B5EF4-FFF2-40B4-BE49-F238E27FC236}">
                  <a16:creationId xmlns:a16="http://schemas.microsoft.com/office/drawing/2014/main" id="{00000000-0008-0000-00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57150</xdr:colOff>
      <xdr:row>651</xdr:row>
      <xdr:rowOff>57150</xdr:rowOff>
    </xdr:from>
    <xdr:to>
      <xdr:col>28</xdr:col>
      <xdr:colOff>133350</xdr:colOff>
      <xdr:row>653</xdr:row>
      <xdr:rowOff>31064</xdr:rowOff>
    </xdr:to>
    <xdr:sp macro="" textlink="">
      <xdr:nvSpPr>
        <xdr:cNvPr id="294" name="AutoShape 349">
          <a:extLst>
            <a:ext uri="{FF2B5EF4-FFF2-40B4-BE49-F238E27FC236}">
              <a16:creationId xmlns:a16="http://schemas.microsoft.com/office/drawing/2014/main" id="{00000000-0008-0000-0000-000026010000}"/>
            </a:ext>
          </a:extLst>
        </xdr:cNvPr>
        <xdr:cNvSpPr>
          <a:spLocks noChangeArrowheads="1"/>
        </xdr:cNvSpPr>
      </xdr:nvSpPr>
      <xdr:spPr bwMode="auto">
        <a:xfrm>
          <a:off x="4210050" y="153142950"/>
          <a:ext cx="1295400" cy="266700"/>
        </a:xfrm>
        <a:prstGeom prst="roundRect">
          <a:avLst>
            <a:gd name="adj" fmla="val 16667"/>
          </a:avLst>
        </a:prstGeom>
        <a:solidFill>
          <a:schemeClr val="tx1"/>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Ｑ27－Ｇへ進む</a:t>
          </a:r>
        </a:p>
      </xdr:txBody>
    </xdr:sp>
    <xdr:clientData/>
  </xdr:twoCellAnchor>
  <mc:AlternateContent xmlns:mc="http://schemas.openxmlformats.org/markup-compatibility/2006">
    <mc:Choice xmlns:a14="http://schemas.microsoft.com/office/drawing/2010/main" Requires="a14">
      <xdr:twoCellAnchor editAs="oneCell">
        <xdr:from>
          <xdr:col>4</xdr:col>
          <xdr:colOff>9525</xdr:colOff>
          <xdr:row>361</xdr:row>
          <xdr:rowOff>28575</xdr:rowOff>
        </xdr:from>
        <xdr:to>
          <xdr:col>5</xdr:col>
          <xdr:colOff>95250</xdr:colOff>
          <xdr:row>361</xdr:row>
          <xdr:rowOff>219075</xdr:rowOff>
        </xdr:to>
        <xdr:sp macro="" textlink="">
          <xdr:nvSpPr>
            <xdr:cNvPr id="33634" name="Option Button 27490" hidden="1">
              <a:extLst>
                <a:ext uri="{63B3BB69-23CF-44E3-9099-C40C66FF867C}">
                  <a14:compatExt spid="_x0000_s33634"/>
                </a:ext>
                <a:ext uri="{FF2B5EF4-FFF2-40B4-BE49-F238E27FC236}">
                  <a16:creationId xmlns:a16="http://schemas.microsoft.com/office/drawing/2014/main" id="{00000000-0008-0000-0000-0000628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361</xdr:row>
          <xdr:rowOff>28575</xdr:rowOff>
        </xdr:from>
        <xdr:to>
          <xdr:col>15</xdr:col>
          <xdr:colOff>95250</xdr:colOff>
          <xdr:row>361</xdr:row>
          <xdr:rowOff>219075</xdr:rowOff>
        </xdr:to>
        <xdr:sp macro="" textlink="">
          <xdr:nvSpPr>
            <xdr:cNvPr id="33635" name="Option Button 27491" hidden="1">
              <a:extLst>
                <a:ext uri="{63B3BB69-23CF-44E3-9099-C40C66FF867C}">
                  <a14:compatExt spid="_x0000_s33635"/>
                </a:ext>
                <a:ext uri="{FF2B5EF4-FFF2-40B4-BE49-F238E27FC236}">
                  <a16:creationId xmlns:a16="http://schemas.microsoft.com/office/drawing/2014/main" id="{00000000-0008-0000-0000-0000638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361</xdr:row>
          <xdr:rowOff>28575</xdr:rowOff>
        </xdr:from>
        <xdr:to>
          <xdr:col>25</xdr:col>
          <xdr:colOff>95250</xdr:colOff>
          <xdr:row>361</xdr:row>
          <xdr:rowOff>219075</xdr:rowOff>
        </xdr:to>
        <xdr:sp macro="" textlink="">
          <xdr:nvSpPr>
            <xdr:cNvPr id="33636" name="Option Button 27492" hidden="1">
              <a:extLst>
                <a:ext uri="{63B3BB69-23CF-44E3-9099-C40C66FF867C}">
                  <a14:compatExt spid="_x0000_s33636"/>
                </a:ext>
                <a:ext uri="{FF2B5EF4-FFF2-40B4-BE49-F238E27FC236}">
                  <a16:creationId xmlns:a16="http://schemas.microsoft.com/office/drawing/2014/main" id="{00000000-0008-0000-0000-0000648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360</xdr:row>
          <xdr:rowOff>0</xdr:rowOff>
        </xdr:from>
        <xdr:to>
          <xdr:col>38</xdr:col>
          <xdr:colOff>0</xdr:colOff>
          <xdr:row>362</xdr:row>
          <xdr:rowOff>57150</xdr:rowOff>
        </xdr:to>
        <xdr:sp macro="" textlink="">
          <xdr:nvSpPr>
            <xdr:cNvPr id="33637" name="Group Box 27493" hidden="1">
              <a:extLst>
                <a:ext uri="{63B3BB69-23CF-44E3-9099-C40C66FF867C}">
                  <a14:compatExt spid="_x0000_s33637"/>
                </a:ext>
                <a:ext uri="{FF2B5EF4-FFF2-40B4-BE49-F238E27FC236}">
                  <a16:creationId xmlns:a16="http://schemas.microsoft.com/office/drawing/2014/main" id="{00000000-0008-0000-0000-00006583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xdr:twoCellAnchor editAs="oneCell">
    <xdr:from>
      <xdr:col>3</xdr:col>
      <xdr:colOff>190500</xdr:colOff>
      <xdr:row>214</xdr:row>
      <xdr:rowOff>98438</xdr:rowOff>
    </xdr:from>
    <xdr:to>
      <xdr:col>41</xdr:col>
      <xdr:colOff>19050</xdr:colOff>
      <xdr:row>220</xdr:row>
      <xdr:rowOff>12974</xdr:rowOff>
    </xdr:to>
    <xdr:sp macro="" textlink="">
      <xdr:nvSpPr>
        <xdr:cNvPr id="103034" name="Text Box 299">
          <a:extLst>
            <a:ext uri="{FF2B5EF4-FFF2-40B4-BE49-F238E27FC236}">
              <a16:creationId xmlns:a16="http://schemas.microsoft.com/office/drawing/2014/main" id="{00000000-0008-0000-0000-00007A920100}"/>
            </a:ext>
          </a:extLst>
        </xdr:cNvPr>
        <xdr:cNvSpPr txBox="1">
          <a:spLocks noChangeArrowheads="1"/>
        </xdr:cNvSpPr>
      </xdr:nvSpPr>
      <xdr:spPr bwMode="auto">
        <a:xfrm>
          <a:off x="694765" y="58010438"/>
          <a:ext cx="7493373" cy="855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t" upright="1"/>
        <a:lstStyle/>
        <a:p>
          <a:pPr algn="l" rtl="0">
            <a:lnSpc>
              <a:spcPts val="1100"/>
            </a:lnSpc>
            <a:defRPr sz="1000"/>
          </a:pPr>
          <a:r>
            <a:rPr lang="ja-JP" altLang="en-US" sz="900" b="0" i="0" u="none" strike="noStrike" baseline="0">
              <a:solidFill>
                <a:srgbClr val="000000"/>
              </a:solidFill>
              <a:latin typeface="HGPｺﾞｼｯｸM"/>
              <a:ea typeface="HGPｺﾞｼｯｸM"/>
            </a:rPr>
            <a:t>※１　研究コースとは、下記の各種の資格取得を目指すものではなく、修士論文作成・審査を行い、大学院修了を目指す課程とする。</a:t>
          </a:r>
        </a:p>
        <a:p>
          <a:pPr algn="l" rtl="0">
            <a:lnSpc>
              <a:spcPts val="1100"/>
            </a:lnSpc>
            <a:defRPr sz="1000"/>
          </a:pPr>
          <a:r>
            <a:rPr lang="ja-JP" altLang="en-US" sz="900" b="0" i="0" u="none" strike="noStrike" baseline="0">
              <a:solidFill>
                <a:srgbClr val="000000"/>
              </a:solidFill>
              <a:latin typeface="HGPｺﾞｼｯｸM"/>
              <a:ea typeface="HGPｺﾞｼｯｸM"/>
            </a:rPr>
            <a:t>※２　専門看護師課程とは、日本看護系大学協議会の高度実践看護師教育課程で既に認定されているものをいう。</a:t>
          </a:r>
        </a:p>
        <a:p>
          <a:pPr algn="l" rtl="0">
            <a:lnSpc>
              <a:spcPts val="1100"/>
            </a:lnSpc>
            <a:defRPr sz="1000"/>
          </a:pPr>
          <a:r>
            <a:rPr lang="ja-JP" altLang="en-US" sz="900" b="0" i="0" u="none" strike="noStrike" baseline="0">
              <a:solidFill>
                <a:srgbClr val="000000"/>
              </a:solidFill>
              <a:latin typeface="HGPｺﾞｼｯｸM"/>
              <a:ea typeface="HGPｺﾞｼｯｸM"/>
            </a:rPr>
            <a:t>※３　上記以外のコースとは、CNS、保健師国家試験受験資格、助産師国家試験受験資格、養護教諭専修免許、研究コース以外</a:t>
          </a:r>
        </a:p>
        <a:p>
          <a:pPr algn="l" rtl="0">
            <a:defRPr sz="1000"/>
          </a:pPr>
          <a:r>
            <a:rPr lang="ja-JP" altLang="en-US" sz="900" b="0" i="0" u="none" strike="noStrike" baseline="0">
              <a:solidFill>
                <a:srgbClr val="000000"/>
              </a:solidFill>
              <a:latin typeface="HGPｺﾞｼｯｸM"/>
              <a:ea typeface="HGPｺﾞｼｯｸM"/>
            </a:rPr>
            <a:t>　　　 の教育課程であって、修了時に修士の学位を与えるものをいう。</a:t>
          </a:r>
        </a:p>
        <a:p>
          <a:pPr algn="l" rtl="0">
            <a:lnSpc>
              <a:spcPts val="1100"/>
            </a:lnSpc>
            <a:defRPr sz="1000"/>
          </a:pPr>
          <a:r>
            <a:rPr lang="ja-JP" altLang="en-US" sz="900" b="0" i="0" u="none" strike="noStrike" baseline="0">
              <a:solidFill>
                <a:srgbClr val="000000"/>
              </a:solidFill>
              <a:latin typeface="HGPｺﾞｼｯｸM"/>
              <a:ea typeface="HGPｺﾞｼｯｸM"/>
            </a:rPr>
            <a:t>※４　志願時および入学時にコースの内訳を決めていない場合は、内訳の記入は不要です。</a:t>
          </a:r>
        </a:p>
      </xdr:txBody>
    </xdr:sp>
    <xdr:clientData/>
  </xdr:twoCellAnchor>
  <xdr:twoCellAnchor>
    <xdr:from>
      <xdr:col>3</xdr:col>
      <xdr:colOff>0</xdr:colOff>
      <xdr:row>213</xdr:row>
      <xdr:rowOff>135073</xdr:rowOff>
    </xdr:from>
    <xdr:to>
      <xdr:col>41</xdr:col>
      <xdr:colOff>85725</xdr:colOff>
      <xdr:row>220</xdr:row>
      <xdr:rowOff>84431</xdr:rowOff>
    </xdr:to>
    <xdr:sp macro="" textlink="">
      <xdr:nvSpPr>
        <xdr:cNvPr id="103035" name="AutoShape 301">
          <a:extLst>
            <a:ext uri="{FF2B5EF4-FFF2-40B4-BE49-F238E27FC236}">
              <a16:creationId xmlns:a16="http://schemas.microsoft.com/office/drawing/2014/main" id="{00000000-0008-0000-0000-00007B920100}"/>
            </a:ext>
          </a:extLst>
        </xdr:cNvPr>
        <xdr:cNvSpPr>
          <a:spLocks noChangeArrowheads="1"/>
        </xdr:cNvSpPr>
      </xdr:nvSpPr>
      <xdr:spPr bwMode="auto">
        <a:xfrm>
          <a:off x="504265" y="57991044"/>
          <a:ext cx="7750548" cy="1047534"/>
        </a:xfrm>
        <a:prstGeom prst="roundRect">
          <a:avLst>
            <a:gd name="adj" fmla="val 0"/>
          </a:avLst>
        </a:prstGeom>
        <a:noFill/>
        <a:ln w="38100" algn="ctr">
          <a:solidFill>
            <a:srgbClr xmlns:mc="http://schemas.openxmlformats.org/markup-compatibility/2006" xmlns:a14="http://schemas.microsoft.com/office/drawing/2010/main" val="969696" mc:Ignorable="a14" a14:legacySpreadsheetColorIndex="55"/>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9525</xdr:colOff>
      <xdr:row>249</xdr:row>
      <xdr:rowOff>85725</xdr:rowOff>
    </xdr:from>
    <xdr:to>
      <xdr:col>38</xdr:col>
      <xdr:colOff>190500</xdr:colOff>
      <xdr:row>256</xdr:row>
      <xdr:rowOff>142875</xdr:rowOff>
    </xdr:to>
    <xdr:sp macro="" textlink="">
      <xdr:nvSpPr>
        <xdr:cNvPr id="103036" name="Text Box 299">
          <a:extLst>
            <a:ext uri="{FF2B5EF4-FFF2-40B4-BE49-F238E27FC236}">
              <a16:creationId xmlns:a16="http://schemas.microsoft.com/office/drawing/2014/main" id="{00000000-0008-0000-0000-00007C920100}"/>
            </a:ext>
          </a:extLst>
        </xdr:cNvPr>
        <xdr:cNvSpPr txBox="1">
          <a:spLocks noChangeArrowheads="1"/>
        </xdr:cNvSpPr>
      </xdr:nvSpPr>
      <xdr:spPr bwMode="auto">
        <a:xfrm>
          <a:off x="714375" y="66970275"/>
          <a:ext cx="698182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HGPｺﾞｼｯｸM"/>
              <a:ea typeface="HGPｺﾞｼｯｸM"/>
            </a:rPr>
            <a:t>※１　研究コースとは、下記の各種の資格取得を目指すものではなく、修士論文作成・審査を行い、大学院修了を目指す課程とする。</a:t>
          </a:r>
        </a:p>
        <a:p>
          <a:pPr algn="l" rtl="0">
            <a:lnSpc>
              <a:spcPts val="1100"/>
            </a:lnSpc>
            <a:defRPr sz="1000"/>
          </a:pPr>
          <a:r>
            <a:rPr lang="ja-JP" altLang="en-US" sz="900" b="0" i="0" u="none" strike="noStrike" baseline="0">
              <a:solidFill>
                <a:srgbClr val="000000"/>
              </a:solidFill>
              <a:latin typeface="HGPｺﾞｼｯｸM"/>
              <a:ea typeface="HGPｺﾞｼｯｸM"/>
            </a:rPr>
            <a:t>※２　専門看護師課程とは、日本看護系大学協議会の高度実践看護師教育課程で既に認定されているものをいう。</a:t>
          </a:r>
        </a:p>
        <a:p>
          <a:pPr algn="l" rtl="0">
            <a:lnSpc>
              <a:spcPts val="1100"/>
            </a:lnSpc>
            <a:defRPr sz="1000"/>
          </a:pPr>
          <a:r>
            <a:rPr lang="ja-JP" altLang="en-US" sz="900" b="0" i="0" u="none" strike="noStrike" baseline="0">
              <a:solidFill>
                <a:srgbClr val="000000"/>
              </a:solidFill>
              <a:latin typeface="HGPｺﾞｼｯｸM"/>
              <a:ea typeface="HGPｺﾞｼｯｸM"/>
            </a:rPr>
            <a:t>※３　上記以外のコースとは、CNS、保健師国家試験受験資格、助産師国家試験受験資格、養護教諭専修免許、研究コース以外</a:t>
          </a:r>
        </a:p>
        <a:p>
          <a:pPr algn="l" rtl="0">
            <a:lnSpc>
              <a:spcPts val="1100"/>
            </a:lnSpc>
            <a:defRPr sz="1000"/>
          </a:pPr>
          <a:r>
            <a:rPr lang="ja-JP" altLang="en-US" sz="900" b="0" i="0" u="none" strike="noStrike" baseline="0">
              <a:solidFill>
                <a:srgbClr val="000000"/>
              </a:solidFill>
              <a:latin typeface="HGPｺﾞｼｯｸM"/>
              <a:ea typeface="HGPｺﾞｼｯｸM"/>
            </a:rPr>
            <a:t>　　　 の教育課程であって、修了時に修士の学位を与えるものをいう。</a:t>
          </a:r>
        </a:p>
        <a:p>
          <a:pPr algn="l" rtl="0">
            <a:lnSpc>
              <a:spcPts val="1100"/>
            </a:lnSpc>
            <a:defRPr sz="1000"/>
          </a:pPr>
          <a:r>
            <a:rPr lang="ja-JP" altLang="en-US" sz="900" b="0" i="0" u="none" strike="noStrike" baseline="0">
              <a:solidFill>
                <a:srgbClr val="000000"/>
              </a:solidFill>
              <a:latin typeface="HGPｺﾞｼｯｸM"/>
              <a:ea typeface="HGPｺﾞｼｯｸM"/>
            </a:rPr>
            <a:t>※４　博士後期課程修了とは、修了要件（修業年限以上在学し、必要な単位取得と論文審査および最終試験の合格）を満たし</a:t>
          </a:r>
        </a:p>
        <a:p>
          <a:pPr algn="l" rtl="0">
            <a:defRPr sz="1000"/>
          </a:pPr>
          <a:r>
            <a:rPr lang="ja-JP" altLang="en-US" sz="900" b="0" i="0" u="none" strike="noStrike" baseline="0">
              <a:solidFill>
                <a:srgbClr val="000000"/>
              </a:solidFill>
              <a:latin typeface="HGPｺﾞｼｯｸM"/>
              <a:ea typeface="HGPｺﾞｼｯｸM"/>
            </a:rPr>
            <a:t>　　　 博士の学位を取得した者であり、単位取得（満期）退学は含まない。</a:t>
          </a:r>
        </a:p>
      </xdr:txBody>
    </xdr:sp>
    <xdr:clientData/>
  </xdr:twoCellAnchor>
  <xdr:twoCellAnchor>
    <xdr:from>
      <xdr:col>3</xdr:col>
      <xdr:colOff>38100</xdr:colOff>
      <xdr:row>249</xdr:row>
      <xdr:rowOff>66675</xdr:rowOff>
    </xdr:from>
    <xdr:to>
      <xdr:col>41</xdr:col>
      <xdr:colOff>0</xdr:colOff>
      <xdr:row>256</xdr:row>
      <xdr:rowOff>142875</xdr:rowOff>
    </xdr:to>
    <xdr:sp macro="" textlink="">
      <xdr:nvSpPr>
        <xdr:cNvPr id="103037" name="AutoShape 301">
          <a:extLst>
            <a:ext uri="{FF2B5EF4-FFF2-40B4-BE49-F238E27FC236}">
              <a16:creationId xmlns:a16="http://schemas.microsoft.com/office/drawing/2014/main" id="{00000000-0008-0000-0000-00007D920100}"/>
            </a:ext>
          </a:extLst>
        </xdr:cNvPr>
        <xdr:cNvSpPr>
          <a:spLocks noChangeArrowheads="1"/>
        </xdr:cNvSpPr>
      </xdr:nvSpPr>
      <xdr:spPr bwMode="auto">
        <a:xfrm>
          <a:off x="542925" y="66951225"/>
          <a:ext cx="7562850" cy="1143000"/>
        </a:xfrm>
        <a:prstGeom prst="roundRect">
          <a:avLst>
            <a:gd name="adj" fmla="val 0"/>
          </a:avLst>
        </a:prstGeom>
        <a:noFill/>
        <a:ln w="38100" algn="ctr">
          <a:solidFill>
            <a:srgbClr xmlns:mc="http://schemas.openxmlformats.org/markup-compatibility/2006" xmlns:a14="http://schemas.microsoft.com/office/drawing/2010/main" val="969696" mc:Ignorable="a14" a14:legacySpreadsheetColorIndex="55"/>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57150</xdr:colOff>
      <xdr:row>749</xdr:row>
      <xdr:rowOff>57150</xdr:rowOff>
    </xdr:from>
    <xdr:to>
      <xdr:col>36</xdr:col>
      <xdr:colOff>0</xdr:colOff>
      <xdr:row>752</xdr:row>
      <xdr:rowOff>200027</xdr:rowOff>
    </xdr:to>
    <xdr:sp macro="" textlink="">
      <xdr:nvSpPr>
        <xdr:cNvPr id="74146" name="Text Box 318">
          <a:extLst>
            <a:ext uri="{FF2B5EF4-FFF2-40B4-BE49-F238E27FC236}">
              <a16:creationId xmlns:a16="http://schemas.microsoft.com/office/drawing/2014/main" id="{00000000-0008-0000-0000-0000A2210100}"/>
            </a:ext>
          </a:extLst>
        </xdr:cNvPr>
        <xdr:cNvSpPr txBox="1">
          <a:spLocks noChangeArrowheads="1"/>
        </xdr:cNvSpPr>
      </xdr:nvSpPr>
      <xdr:spPr bwMode="auto">
        <a:xfrm>
          <a:off x="609600" y="205216125"/>
          <a:ext cx="6343650" cy="590550"/>
        </a:xfrm>
        <a:prstGeom prst="rect">
          <a:avLst/>
        </a:prstGeom>
        <a:noFill/>
        <a:ln>
          <a:noFill/>
        </a:ln>
        <a:effectLst/>
      </xdr:spPr>
      <xdr:txBody>
        <a:bodyPr vertOverflow="clip" wrap="square" lIns="27432" tIns="18288" rIns="0" bIns="18288" anchor="t" upright="1"/>
        <a:lstStyle/>
        <a:p>
          <a:pPr algn="l" rtl="0">
            <a:lnSpc>
              <a:spcPts val="1100"/>
            </a:lnSpc>
            <a:defRPr sz="1000"/>
          </a:pPr>
          <a:r>
            <a:rPr lang="ja-JP" altLang="en-US" sz="900" b="0" i="0" u="none" strike="noStrike" baseline="0">
              <a:solidFill>
                <a:srgbClr val="000000"/>
              </a:solidFill>
              <a:latin typeface="HGPｺﾞｼｯｸM"/>
              <a:ea typeface="HGPｺﾞｼｯｸM"/>
            </a:rPr>
            <a:t>※1 「１名」が複数領域を担当した場合は「１名」として換算してください。</a:t>
          </a:r>
        </a:p>
        <a:p>
          <a:pPr algn="l" rtl="0">
            <a:lnSpc>
              <a:spcPts val="1100"/>
            </a:lnSpc>
            <a:defRPr sz="1000"/>
          </a:pPr>
          <a:r>
            <a:rPr lang="ja-JP" altLang="en-US" sz="900" b="0" i="0" u="none" strike="noStrike" baseline="0">
              <a:solidFill>
                <a:srgbClr val="000000"/>
              </a:solidFill>
              <a:latin typeface="HGPｺﾞｼｯｸM"/>
              <a:ea typeface="HGPｺﾞｼｯｸM"/>
            </a:rPr>
            <a:t>※２ 「１名」が複数領域を担当した場合、年間の総勤務日数として集計してください。</a:t>
          </a:r>
        </a:p>
        <a:p>
          <a:pPr algn="l" rtl="0">
            <a:lnSpc>
              <a:spcPts val="1100"/>
            </a:lnSpc>
            <a:defRPr sz="1000"/>
          </a:pPr>
          <a:r>
            <a:rPr lang="ja-JP" altLang="en-US" sz="900" b="0" i="0" u="none" strike="noStrike" baseline="0">
              <a:solidFill>
                <a:srgbClr val="000000"/>
              </a:solidFill>
              <a:latin typeface="HGPｺﾞｼｯｸM"/>
              <a:ea typeface="HGPｺﾞｼｯｸM"/>
            </a:rPr>
            <a:t>　　　勤務時間が８時間相当、または日給で支払った日を換算してください。</a:t>
          </a:r>
        </a:p>
      </xdr:txBody>
    </xdr:sp>
    <xdr:clientData/>
  </xdr:twoCellAnchor>
  <xdr:twoCellAnchor editAs="oneCell">
    <xdr:from>
      <xdr:col>4</xdr:col>
      <xdr:colOff>88900</xdr:colOff>
      <xdr:row>809</xdr:row>
      <xdr:rowOff>38099</xdr:rowOff>
    </xdr:from>
    <xdr:to>
      <xdr:col>36</xdr:col>
      <xdr:colOff>842</xdr:colOff>
      <xdr:row>812</xdr:row>
      <xdr:rowOff>209547</xdr:rowOff>
    </xdr:to>
    <xdr:sp macro="" textlink="">
      <xdr:nvSpPr>
        <xdr:cNvPr id="36195" name="Text Box 318">
          <a:extLst>
            <a:ext uri="{FF2B5EF4-FFF2-40B4-BE49-F238E27FC236}">
              <a16:creationId xmlns:a16="http://schemas.microsoft.com/office/drawing/2014/main" id="{00000000-0008-0000-0000-0000638D0000}"/>
            </a:ext>
          </a:extLst>
        </xdr:cNvPr>
        <xdr:cNvSpPr txBox="1">
          <a:spLocks noChangeArrowheads="1"/>
        </xdr:cNvSpPr>
      </xdr:nvSpPr>
      <xdr:spPr bwMode="auto">
        <a:xfrm>
          <a:off x="641350" y="219808424"/>
          <a:ext cx="6312742" cy="657225"/>
        </a:xfrm>
        <a:prstGeom prst="rect">
          <a:avLst/>
        </a:prstGeom>
        <a:noFill/>
        <a:ln>
          <a:noFill/>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HGPｺﾞｼｯｸM"/>
              <a:ea typeface="HGPｺﾞｼｯｸM"/>
            </a:rPr>
            <a:t>※1 「１名」が複数領域を担当した場合は「１名」として換算してください。</a:t>
          </a:r>
        </a:p>
        <a:p>
          <a:pPr algn="l" rtl="0">
            <a:lnSpc>
              <a:spcPts val="1100"/>
            </a:lnSpc>
            <a:defRPr sz="1000"/>
          </a:pPr>
          <a:r>
            <a:rPr lang="ja-JP" altLang="en-US" sz="900" b="0" i="0" u="none" strike="noStrike" baseline="0">
              <a:solidFill>
                <a:srgbClr val="000000"/>
              </a:solidFill>
              <a:latin typeface="HGPｺﾞｼｯｸM"/>
              <a:ea typeface="HGPｺﾞｼｯｸM"/>
            </a:rPr>
            <a:t>※２ 「１名」が複数領域を担当した場合、年間の総勤務日数として集計してください。</a:t>
          </a:r>
        </a:p>
        <a:p>
          <a:pPr algn="l" rtl="0">
            <a:lnSpc>
              <a:spcPts val="1000"/>
            </a:lnSpc>
            <a:defRPr sz="1000"/>
          </a:pPr>
          <a:r>
            <a:rPr lang="ja-JP" altLang="en-US" sz="900" b="0" i="0" u="none" strike="noStrike" baseline="0">
              <a:solidFill>
                <a:srgbClr val="000000"/>
              </a:solidFill>
              <a:latin typeface="HGPｺﾞｼｯｸM"/>
              <a:ea typeface="HGPｺﾞｼｯｸM"/>
            </a:rPr>
            <a:t>　　　勤務時間が８時間相当、または日給で支払った日を換算してください。</a:t>
          </a:r>
        </a:p>
      </xdr:txBody>
    </xdr:sp>
    <xdr:clientData/>
  </xdr:twoCellAnchor>
  <xdr:twoCellAnchor editAs="oneCell">
    <xdr:from>
      <xdr:col>4</xdr:col>
      <xdr:colOff>88900</xdr:colOff>
      <xdr:row>844</xdr:row>
      <xdr:rowOff>38100</xdr:rowOff>
    </xdr:from>
    <xdr:to>
      <xdr:col>36</xdr:col>
      <xdr:colOff>842</xdr:colOff>
      <xdr:row>847</xdr:row>
      <xdr:rowOff>180978</xdr:rowOff>
    </xdr:to>
    <xdr:sp macro="" textlink="">
      <xdr:nvSpPr>
        <xdr:cNvPr id="36196" name="Text Box 318">
          <a:extLst>
            <a:ext uri="{FF2B5EF4-FFF2-40B4-BE49-F238E27FC236}">
              <a16:creationId xmlns:a16="http://schemas.microsoft.com/office/drawing/2014/main" id="{00000000-0008-0000-0000-0000648D0000}"/>
            </a:ext>
          </a:extLst>
        </xdr:cNvPr>
        <xdr:cNvSpPr txBox="1">
          <a:spLocks noChangeArrowheads="1"/>
        </xdr:cNvSpPr>
      </xdr:nvSpPr>
      <xdr:spPr bwMode="auto">
        <a:xfrm>
          <a:off x="641350" y="227904675"/>
          <a:ext cx="6312742" cy="628650"/>
        </a:xfrm>
        <a:prstGeom prst="rect">
          <a:avLst/>
        </a:prstGeom>
        <a:noFill/>
        <a:ln>
          <a:noFill/>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HGPｺﾞｼｯｸM"/>
              <a:ea typeface="HGPｺﾞｼｯｸM"/>
            </a:rPr>
            <a:t>※1 「１名」が複数領域を担当した場合は「１名」として換算してください。</a:t>
          </a:r>
        </a:p>
        <a:p>
          <a:pPr algn="l" rtl="0">
            <a:lnSpc>
              <a:spcPts val="1100"/>
            </a:lnSpc>
            <a:defRPr sz="1000"/>
          </a:pPr>
          <a:r>
            <a:rPr lang="ja-JP" altLang="en-US" sz="900" b="0" i="0" u="none" strike="noStrike" baseline="0">
              <a:solidFill>
                <a:srgbClr val="000000"/>
              </a:solidFill>
              <a:latin typeface="HGPｺﾞｼｯｸM"/>
              <a:ea typeface="HGPｺﾞｼｯｸM"/>
            </a:rPr>
            <a:t>※２ 「１名」が複数領域を担当した場合、年間の総勤務日数として集計してください。</a:t>
          </a:r>
        </a:p>
        <a:p>
          <a:pPr algn="l" rtl="0">
            <a:lnSpc>
              <a:spcPts val="1100"/>
            </a:lnSpc>
            <a:defRPr sz="1000"/>
          </a:pPr>
          <a:r>
            <a:rPr lang="ja-JP" altLang="en-US" sz="900" b="0" i="0" u="none" strike="noStrike" baseline="0">
              <a:solidFill>
                <a:srgbClr val="000000"/>
              </a:solidFill>
              <a:latin typeface="HGPｺﾞｼｯｸM"/>
              <a:ea typeface="HGPｺﾞｼｯｸM"/>
            </a:rPr>
            <a:t>　　　勤務時間が８時間相当、または日給で支払った日を換算してください。</a:t>
          </a:r>
        </a:p>
      </xdr:txBody>
    </xdr:sp>
    <xdr:clientData/>
  </xdr:twoCellAnchor>
  <xdr:twoCellAnchor editAs="oneCell">
    <xdr:from>
      <xdr:col>4</xdr:col>
      <xdr:colOff>88900</xdr:colOff>
      <xdr:row>879</xdr:row>
      <xdr:rowOff>47625</xdr:rowOff>
    </xdr:from>
    <xdr:to>
      <xdr:col>36</xdr:col>
      <xdr:colOff>842</xdr:colOff>
      <xdr:row>882</xdr:row>
      <xdr:rowOff>190502</xdr:rowOff>
    </xdr:to>
    <xdr:sp macro="" textlink="">
      <xdr:nvSpPr>
        <xdr:cNvPr id="36197" name="Text Box 318">
          <a:extLst>
            <a:ext uri="{FF2B5EF4-FFF2-40B4-BE49-F238E27FC236}">
              <a16:creationId xmlns:a16="http://schemas.microsoft.com/office/drawing/2014/main" id="{00000000-0008-0000-0000-0000658D0000}"/>
            </a:ext>
          </a:extLst>
        </xdr:cNvPr>
        <xdr:cNvSpPr txBox="1">
          <a:spLocks noChangeArrowheads="1"/>
        </xdr:cNvSpPr>
      </xdr:nvSpPr>
      <xdr:spPr bwMode="auto">
        <a:xfrm>
          <a:off x="641350" y="236162850"/>
          <a:ext cx="6312742" cy="628650"/>
        </a:xfrm>
        <a:prstGeom prst="rect">
          <a:avLst/>
        </a:prstGeom>
        <a:noFill/>
        <a:ln>
          <a:noFill/>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HGPｺﾞｼｯｸM"/>
              <a:ea typeface="HGPｺﾞｼｯｸM"/>
            </a:rPr>
            <a:t>※1 「１名」が複数領域を担当した場合は「１名」として換算してください。</a:t>
          </a:r>
        </a:p>
        <a:p>
          <a:pPr algn="l" rtl="0">
            <a:lnSpc>
              <a:spcPts val="1100"/>
            </a:lnSpc>
            <a:defRPr sz="1000"/>
          </a:pPr>
          <a:r>
            <a:rPr lang="ja-JP" altLang="en-US" sz="900" b="0" i="0" u="none" strike="noStrike" baseline="0">
              <a:solidFill>
                <a:srgbClr val="000000"/>
              </a:solidFill>
              <a:latin typeface="HGPｺﾞｼｯｸM"/>
              <a:ea typeface="HGPｺﾞｼｯｸM"/>
            </a:rPr>
            <a:t>※２ 「１名」が複数領域を担当した場合、年間の総勤務日数として集計してください。</a:t>
          </a:r>
        </a:p>
        <a:p>
          <a:pPr algn="l" rtl="0">
            <a:lnSpc>
              <a:spcPts val="1100"/>
            </a:lnSpc>
            <a:defRPr sz="1000"/>
          </a:pPr>
          <a:r>
            <a:rPr lang="ja-JP" altLang="en-US" sz="900" b="0" i="0" u="none" strike="noStrike" baseline="0">
              <a:solidFill>
                <a:srgbClr val="000000"/>
              </a:solidFill>
              <a:latin typeface="HGPｺﾞｼｯｸM"/>
              <a:ea typeface="HGPｺﾞｼｯｸM"/>
            </a:rPr>
            <a:t>　　　勤務時間が８時間相当、または日給で支払った日を換算してください。</a:t>
          </a:r>
        </a:p>
      </xdr:txBody>
    </xdr:sp>
    <xdr:clientData/>
  </xdr:twoCellAnchor>
  <xdr:twoCellAnchor editAs="oneCell">
    <xdr:from>
      <xdr:col>23</xdr:col>
      <xdr:colOff>95250</xdr:colOff>
      <xdr:row>908</xdr:row>
      <xdr:rowOff>104775</xdr:rowOff>
    </xdr:from>
    <xdr:to>
      <xdr:col>40</xdr:col>
      <xdr:colOff>190500</xdr:colOff>
      <xdr:row>908</xdr:row>
      <xdr:rowOff>314325</xdr:rowOff>
    </xdr:to>
    <xdr:sp macro="" textlink="">
      <xdr:nvSpPr>
        <xdr:cNvPr id="103043" name="Text Box 318">
          <a:extLst>
            <a:ext uri="{FF2B5EF4-FFF2-40B4-BE49-F238E27FC236}">
              <a16:creationId xmlns:a16="http://schemas.microsoft.com/office/drawing/2014/main" id="{00000000-0008-0000-0000-000083920100}"/>
            </a:ext>
          </a:extLst>
        </xdr:cNvPr>
        <xdr:cNvSpPr txBox="1">
          <a:spLocks noChangeArrowheads="1"/>
        </xdr:cNvSpPr>
      </xdr:nvSpPr>
      <xdr:spPr bwMode="auto">
        <a:xfrm>
          <a:off x="4600575" y="241506375"/>
          <a:ext cx="34956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t" upright="1"/>
        <a:lstStyle/>
        <a:p>
          <a:pPr algn="l" rtl="0">
            <a:defRPr sz="1000"/>
          </a:pPr>
          <a:r>
            <a:rPr lang="ja-JP" altLang="en-US" sz="900" b="0" i="0" u="none" strike="noStrike" baseline="0">
              <a:solidFill>
                <a:srgbClr val="000000"/>
              </a:solidFill>
              <a:latin typeface="HGPｺﾞｼｯｸM"/>
              <a:ea typeface="HGPｺﾞｼｯｸM"/>
            </a:rPr>
            <a:t>※ 経験により差がある場合は最頻値を記入してください。</a:t>
          </a:r>
        </a:p>
      </xdr:txBody>
    </xdr:sp>
    <xdr:clientData/>
  </xdr:twoCellAnchor>
  <xdr:twoCellAnchor>
    <xdr:from>
      <xdr:col>1</xdr:col>
      <xdr:colOff>172169</xdr:colOff>
      <xdr:row>4</xdr:row>
      <xdr:rowOff>1594762</xdr:rowOff>
    </xdr:from>
    <xdr:to>
      <xdr:col>44</xdr:col>
      <xdr:colOff>7844</xdr:colOff>
      <xdr:row>6</xdr:row>
      <xdr:rowOff>163607</xdr:rowOff>
    </xdr:to>
    <xdr:grpSp>
      <xdr:nvGrpSpPr>
        <xdr:cNvPr id="283" name="グループ化 282">
          <a:extLst>
            <a:ext uri="{FF2B5EF4-FFF2-40B4-BE49-F238E27FC236}">
              <a16:creationId xmlns:a16="http://schemas.microsoft.com/office/drawing/2014/main" id="{00000000-0008-0000-0000-00001B010000}"/>
            </a:ext>
          </a:extLst>
        </xdr:cNvPr>
        <xdr:cNvGrpSpPr/>
      </xdr:nvGrpSpPr>
      <xdr:grpSpPr>
        <a:xfrm>
          <a:off x="295434" y="4441056"/>
          <a:ext cx="8486616" cy="731580"/>
          <a:chOff x="303438" y="5531789"/>
          <a:chExt cx="8587469" cy="728858"/>
        </a:xfrm>
      </xdr:grpSpPr>
      <xdr:sp macro="" textlink="">
        <xdr:nvSpPr>
          <xdr:cNvPr id="103044" name="Rectangle 30069">
            <a:extLst>
              <a:ext uri="{FF2B5EF4-FFF2-40B4-BE49-F238E27FC236}">
                <a16:creationId xmlns:a16="http://schemas.microsoft.com/office/drawing/2014/main" id="{00000000-0008-0000-0000-000084920100}"/>
              </a:ext>
            </a:extLst>
          </xdr:cNvPr>
          <xdr:cNvSpPr>
            <a:spLocks noChangeArrowheads="1"/>
          </xdr:cNvSpPr>
        </xdr:nvSpPr>
        <xdr:spPr bwMode="auto">
          <a:xfrm>
            <a:off x="303438" y="5531791"/>
            <a:ext cx="8587469" cy="728856"/>
          </a:xfrm>
          <a:prstGeom prst="rect">
            <a:avLst/>
          </a:prstGeom>
          <a:solidFill>
            <a:srgbClr xmlns:mc="http://schemas.openxmlformats.org/markup-compatibility/2006" xmlns:a14="http://schemas.microsoft.com/office/drawing/2010/main" val="969696" mc:Ignorable="a14" a14:legacySpreadsheetColorIndex="5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045" name="Rectangle 30070">
            <a:extLst>
              <a:ext uri="{FF2B5EF4-FFF2-40B4-BE49-F238E27FC236}">
                <a16:creationId xmlns:a16="http://schemas.microsoft.com/office/drawing/2014/main" id="{00000000-0008-0000-0000-000085920100}"/>
              </a:ext>
            </a:extLst>
          </xdr:cNvPr>
          <xdr:cNvSpPr>
            <a:spLocks noChangeArrowheads="1"/>
          </xdr:cNvSpPr>
        </xdr:nvSpPr>
        <xdr:spPr bwMode="auto">
          <a:xfrm>
            <a:off x="374932" y="5844374"/>
            <a:ext cx="8424703" cy="378172"/>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4154" name="Text Box 383">
            <a:extLst>
              <a:ext uri="{FF2B5EF4-FFF2-40B4-BE49-F238E27FC236}">
                <a16:creationId xmlns:a16="http://schemas.microsoft.com/office/drawing/2014/main" id="{00000000-0008-0000-0000-0000AA210100}"/>
              </a:ext>
            </a:extLst>
          </xdr:cNvPr>
          <xdr:cNvSpPr txBox="1">
            <a:spLocks noChangeArrowheads="1"/>
          </xdr:cNvSpPr>
        </xdr:nvSpPr>
        <xdr:spPr bwMode="auto">
          <a:xfrm>
            <a:off x="367589" y="5531789"/>
            <a:ext cx="4174153" cy="303113"/>
          </a:xfrm>
          <a:prstGeom prst="rect">
            <a:avLst/>
          </a:prstGeom>
          <a:noFill/>
          <a:ln>
            <a:noFill/>
          </a:ln>
        </xdr:spPr>
        <xdr:txBody>
          <a:bodyPr vertOverflow="clip" wrap="square" lIns="27432" tIns="18288" rIns="27432" bIns="18288" anchor="ctr" upright="1"/>
          <a:lstStyle/>
          <a:p>
            <a:pPr algn="l" rtl="0">
              <a:defRPr sz="1000"/>
            </a:pPr>
            <a:r>
              <a:rPr lang="ja-JP" altLang="en-US" sz="1600" b="0" i="0" u="none" strike="noStrike" baseline="0">
                <a:solidFill>
                  <a:srgbClr val="FFFFFF"/>
                </a:solidFill>
                <a:latin typeface="HGP創英角ｺﾞｼｯｸUB"/>
                <a:ea typeface="HGP創英角ｺﾞｼｯｸUB"/>
              </a:rPr>
              <a:t>アンケートの提出締切日について</a:t>
            </a:r>
          </a:p>
        </xdr:txBody>
      </xdr:sp>
      <xdr:sp macro="" textlink="">
        <xdr:nvSpPr>
          <xdr:cNvPr id="74158" name="Text Box 278">
            <a:extLst>
              <a:ext uri="{FF2B5EF4-FFF2-40B4-BE49-F238E27FC236}">
                <a16:creationId xmlns:a16="http://schemas.microsoft.com/office/drawing/2014/main" id="{00000000-0008-0000-0000-0000AE210100}"/>
              </a:ext>
            </a:extLst>
          </xdr:cNvPr>
          <xdr:cNvSpPr txBox="1">
            <a:spLocks noChangeArrowheads="1"/>
          </xdr:cNvSpPr>
        </xdr:nvSpPr>
        <xdr:spPr bwMode="auto">
          <a:xfrm>
            <a:off x="2289361" y="5891683"/>
            <a:ext cx="2761713" cy="303113"/>
          </a:xfrm>
          <a:prstGeom prst="rect">
            <a:avLst/>
          </a:prstGeom>
          <a:noFill/>
          <a:ln>
            <a:noFill/>
          </a:ln>
        </xdr:spPr>
        <xdr:txBody>
          <a:bodyPr vertOverflow="clip" wrap="square" lIns="36576" tIns="22860" rIns="36576" bIns="22860" anchor="ctr" upright="1"/>
          <a:lstStyle/>
          <a:p>
            <a:pPr algn="ctr" rtl="0">
              <a:defRPr sz="1000"/>
            </a:pPr>
            <a:r>
              <a:rPr lang="ja-JP" altLang="en-US" sz="1800" b="1" i="0" u="none" strike="noStrike" baseline="0">
                <a:solidFill>
                  <a:srgbClr val="000000"/>
                </a:solidFill>
                <a:latin typeface="HGPｺﾞｼｯｸM"/>
                <a:ea typeface="HGPｺﾞｼｯｸM"/>
              </a:rPr>
              <a:t>202</a:t>
            </a:r>
            <a:r>
              <a:rPr lang="en-US" altLang="ja-JP" sz="1800" b="1" i="0" u="none" strike="noStrike" baseline="0">
                <a:solidFill>
                  <a:srgbClr val="000000"/>
                </a:solidFill>
                <a:latin typeface="HGPｺﾞｼｯｸM"/>
                <a:ea typeface="HGPｺﾞｼｯｸM"/>
              </a:rPr>
              <a:t>6</a:t>
            </a:r>
            <a:r>
              <a:rPr lang="ja-JP" altLang="en-US" sz="1800" b="1" i="0" u="none" strike="noStrike" baseline="0">
                <a:solidFill>
                  <a:srgbClr val="000000"/>
                </a:solidFill>
                <a:latin typeface="HGPｺﾞｼｯｸM"/>
                <a:ea typeface="HGPｺﾞｼｯｸM"/>
              </a:rPr>
              <a:t>年</a:t>
            </a:r>
            <a:r>
              <a:rPr lang="en-US" altLang="ja-JP" sz="1800" b="1" i="0" u="none" strike="noStrike" baseline="0">
                <a:solidFill>
                  <a:srgbClr val="000000"/>
                </a:solidFill>
                <a:latin typeface="HGPｺﾞｼｯｸM"/>
                <a:ea typeface="HGPｺﾞｼｯｸM"/>
              </a:rPr>
              <a:t>12</a:t>
            </a:r>
            <a:r>
              <a:rPr lang="ja-JP" altLang="en-US" sz="1800" b="1" i="0" u="none" strike="noStrike" baseline="0">
                <a:solidFill>
                  <a:srgbClr val="000000"/>
                </a:solidFill>
                <a:latin typeface="HGPｺﾞｼｯｸM"/>
                <a:ea typeface="HGPｺﾞｼｯｸM"/>
              </a:rPr>
              <a:t>月</a:t>
            </a:r>
            <a:r>
              <a:rPr lang="en-US" altLang="ja-JP" sz="1800" b="1" i="0" u="none" strike="noStrike" baseline="0">
                <a:solidFill>
                  <a:srgbClr val="000000"/>
                </a:solidFill>
                <a:latin typeface="HGPｺﾞｼｯｸM"/>
                <a:ea typeface="HGPｺﾞｼｯｸM"/>
              </a:rPr>
              <a:t>7</a:t>
            </a:r>
            <a:r>
              <a:rPr lang="ja-JP" altLang="en-US" sz="1800" b="1" i="0" u="none" strike="noStrike" baseline="0">
                <a:solidFill>
                  <a:srgbClr val="000000"/>
                </a:solidFill>
                <a:latin typeface="HGPｺﾞｼｯｸM"/>
                <a:ea typeface="HGPｺﾞｼｯｸM"/>
              </a:rPr>
              <a:t>日（月）</a:t>
            </a:r>
          </a:p>
        </xdr:txBody>
      </xdr:sp>
      <xdr:sp macro="" textlink="">
        <xdr:nvSpPr>
          <xdr:cNvPr id="74159" name="Text Box 279">
            <a:extLst>
              <a:ext uri="{FF2B5EF4-FFF2-40B4-BE49-F238E27FC236}">
                <a16:creationId xmlns:a16="http://schemas.microsoft.com/office/drawing/2014/main" id="{00000000-0008-0000-0000-0000AF210100}"/>
              </a:ext>
            </a:extLst>
          </xdr:cNvPr>
          <xdr:cNvSpPr txBox="1">
            <a:spLocks noChangeArrowheads="1"/>
          </xdr:cNvSpPr>
        </xdr:nvSpPr>
        <xdr:spPr bwMode="auto">
          <a:xfrm>
            <a:off x="987328" y="5957988"/>
            <a:ext cx="1761614" cy="208390"/>
          </a:xfrm>
          <a:prstGeom prst="rect">
            <a:avLst/>
          </a:prstGeom>
          <a:noFill/>
          <a:ln>
            <a:noFill/>
          </a:ln>
        </xdr:spPr>
        <xdr:txBody>
          <a:bodyPr vertOverflow="clip" wrap="square" lIns="18288" tIns="18288" rIns="18288" bIns="18288" anchor="ctr" upright="1"/>
          <a:lstStyle/>
          <a:p>
            <a:pPr algn="l" rtl="0">
              <a:defRPr sz="1000"/>
            </a:pPr>
            <a:r>
              <a:rPr lang="ja-JP" altLang="en-US" sz="1100" b="1" i="0" u="none" strike="noStrike" baseline="0">
                <a:solidFill>
                  <a:srgbClr val="000000"/>
                </a:solidFill>
                <a:latin typeface="HGｺﾞｼｯｸM"/>
                <a:ea typeface="HGｺﾞｼｯｸM"/>
              </a:rPr>
              <a:t>誠にお手数ですが</a:t>
            </a:r>
          </a:p>
        </xdr:txBody>
      </xdr:sp>
      <xdr:sp macro="" textlink="">
        <xdr:nvSpPr>
          <xdr:cNvPr id="74160" name="Text Box 280">
            <a:extLst>
              <a:ext uri="{FF2B5EF4-FFF2-40B4-BE49-F238E27FC236}">
                <a16:creationId xmlns:a16="http://schemas.microsoft.com/office/drawing/2014/main" id="{00000000-0008-0000-0000-0000B0210100}"/>
              </a:ext>
            </a:extLst>
          </xdr:cNvPr>
          <xdr:cNvSpPr txBox="1">
            <a:spLocks noChangeArrowheads="1"/>
          </xdr:cNvSpPr>
        </xdr:nvSpPr>
        <xdr:spPr bwMode="auto">
          <a:xfrm>
            <a:off x="5022734" y="5967461"/>
            <a:ext cx="2895636" cy="208390"/>
          </a:xfrm>
          <a:prstGeom prst="rect">
            <a:avLst/>
          </a:prstGeom>
          <a:noFill/>
          <a:ln>
            <a:noFill/>
          </a:ln>
        </xdr:spPr>
        <xdr:txBody>
          <a:bodyPr vertOverflow="clip" wrap="square" lIns="18288" tIns="18288" rIns="18288" bIns="18288" anchor="ctr" upright="1"/>
          <a:lstStyle/>
          <a:p>
            <a:pPr algn="l" rtl="0">
              <a:defRPr sz="1000"/>
            </a:pPr>
            <a:r>
              <a:rPr lang="ja-JP" altLang="en-US" sz="1100" b="1" i="0" u="none" strike="noStrike" baseline="0">
                <a:solidFill>
                  <a:srgbClr val="000000"/>
                </a:solidFill>
                <a:latin typeface="HGｺﾞｼｯｸM"/>
                <a:ea typeface="HGｺﾞｼｯｸM"/>
              </a:rPr>
              <a:t>までにご回答をお願いいたします</a:t>
            </a:r>
          </a:p>
        </xdr:txBody>
      </xdr:sp>
    </xdr:grpSp>
    <xdr:clientData/>
  </xdr:twoCellAnchor>
  <xdr:twoCellAnchor editAs="oneCell">
    <xdr:from>
      <xdr:col>2</xdr:col>
      <xdr:colOff>57978</xdr:colOff>
      <xdr:row>3</xdr:row>
      <xdr:rowOff>28575</xdr:rowOff>
    </xdr:from>
    <xdr:to>
      <xdr:col>21</xdr:col>
      <xdr:colOff>86554</xdr:colOff>
      <xdr:row>4</xdr:row>
      <xdr:rowOff>85726</xdr:rowOff>
    </xdr:to>
    <xdr:sp macro="" textlink="">
      <xdr:nvSpPr>
        <xdr:cNvPr id="74165" name="Text Box 383">
          <a:extLst>
            <a:ext uri="{FF2B5EF4-FFF2-40B4-BE49-F238E27FC236}">
              <a16:creationId xmlns:a16="http://schemas.microsoft.com/office/drawing/2014/main" id="{00000000-0008-0000-0000-0000B5210100}"/>
            </a:ext>
          </a:extLst>
        </xdr:cNvPr>
        <xdr:cNvSpPr txBox="1">
          <a:spLocks noChangeArrowheads="1"/>
        </xdr:cNvSpPr>
      </xdr:nvSpPr>
      <xdr:spPr bwMode="auto">
        <a:xfrm>
          <a:off x="364435" y="2579618"/>
          <a:ext cx="3805445" cy="388455"/>
        </a:xfrm>
        <a:prstGeom prst="rect">
          <a:avLst/>
        </a:prstGeom>
        <a:noFill/>
        <a:ln>
          <a:noFill/>
        </a:ln>
      </xdr:spPr>
      <xdr:txBody>
        <a:bodyPr vertOverflow="clip" wrap="square" lIns="27432" tIns="18288" rIns="27432" bIns="18288" anchor="ctr" upright="1"/>
        <a:lstStyle/>
        <a:p>
          <a:pPr algn="l" rtl="0">
            <a:defRPr sz="1000"/>
          </a:pPr>
          <a:r>
            <a:rPr lang="ja-JP" altLang="en-US" sz="1600" b="0" i="0" u="none" strike="noStrike" baseline="0">
              <a:solidFill>
                <a:srgbClr val="FFFFFF"/>
              </a:solidFill>
              <a:latin typeface="HGP創英角ｺﾞｼｯｸUB"/>
              <a:ea typeface="HGP創英角ｺﾞｼｯｸUB"/>
            </a:rPr>
            <a:t>アンケートの回答方法について</a:t>
          </a:r>
        </a:p>
      </xdr:txBody>
    </xdr:sp>
    <xdr:clientData/>
  </xdr:twoCellAnchor>
  <xdr:twoCellAnchor editAs="oneCell">
    <xdr:from>
      <xdr:col>7</xdr:col>
      <xdr:colOff>38100</xdr:colOff>
      <xdr:row>485</xdr:row>
      <xdr:rowOff>38100</xdr:rowOff>
    </xdr:from>
    <xdr:to>
      <xdr:col>35</xdr:col>
      <xdr:colOff>152400</xdr:colOff>
      <xdr:row>485</xdr:row>
      <xdr:rowOff>285750</xdr:rowOff>
    </xdr:to>
    <xdr:sp macro="" textlink="">
      <xdr:nvSpPr>
        <xdr:cNvPr id="76856" name="Text Box 346">
          <a:extLst>
            <a:ext uri="{FF2B5EF4-FFF2-40B4-BE49-F238E27FC236}">
              <a16:creationId xmlns:a16="http://schemas.microsoft.com/office/drawing/2014/main" id="{00000000-0008-0000-0000-0000382C0100}"/>
            </a:ext>
          </a:extLst>
        </xdr:cNvPr>
        <xdr:cNvSpPr txBox="1">
          <a:spLocks noChangeArrowheads="1"/>
        </xdr:cNvSpPr>
      </xdr:nvSpPr>
      <xdr:spPr bwMode="auto">
        <a:xfrm>
          <a:off x="1190625" y="142560675"/>
          <a:ext cx="5715000" cy="247650"/>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rgbClr val="000000"/>
              </a:solidFill>
              <a:latin typeface="HGPｺﾞｼｯｸM"/>
              <a:ea typeface="HGPｺﾞｼｯｸM"/>
            </a:rPr>
            <a:t>※大学独自の経済的支援・・・奨学金、学費免除、生活費支援、宿舎などの提供を意味しています</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524</xdr:row>
          <xdr:rowOff>0</xdr:rowOff>
        </xdr:from>
        <xdr:to>
          <xdr:col>38</xdr:col>
          <xdr:colOff>0</xdr:colOff>
          <xdr:row>527</xdr:row>
          <xdr:rowOff>19050</xdr:rowOff>
        </xdr:to>
        <xdr:sp macro="" textlink="">
          <xdr:nvSpPr>
            <xdr:cNvPr id="36242" name="Group Box 30098" hidden="1">
              <a:extLst>
                <a:ext uri="{63B3BB69-23CF-44E3-9099-C40C66FF867C}">
                  <a14:compatExt spid="_x0000_s36242"/>
                </a:ext>
                <a:ext uri="{FF2B5EF4-FFF2-40B4-BE49-F238E27FC236}">
                  <a16:creationId xmlns:a16="http://schemas.microsoft.com/office/drawing/2014/main" id="{00000000-0008-0000-0000-0000928D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666</xdr:row>
          <xdr:rowOff>57150</xdr:rowOff>
        </xdr:from>
        <xdr:to>
          <xdr:col>6</xdr:col>
          <xdr:colOff>9525</xdr:colOff>
          <xdr:row>666</xdr:row>
          <xdr:rowOff>266700</xdr:rowOff>
        </xdr:to>
        <xdr:sp macro="" textlink="">
          <xdr:nvSpPr>
            <xdr:cNvPr id="36245" name="Check Box 30101" hidden="1">
              <a:extLst>
                <a:ext uri="{63B3BB69-23CF-44E3-9099-C40C66FF867C}">
                  <a14:compatExt spid="_x0000_s36245"/>
                </a:ext>
                <a:ext uri="{FF2B5EF4-FFF2-40B4-BE49-F238E27FC236}">
                  <a16:creationId xmlns:a16="http://schemas.microsoft.com/office/drawing/2014/main" id="{00000000-0008-0000-0000-000095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666</xdr:row>
          <xdr:rowOff>57150</xdr:rowOff>
        </xdr:from>
        <xdr:to>
          <xdr:col>8</xdr:col>
          <xdr:colOff>9525</xdr:colOff>
          <xdr:row>666</xdr:row>
          <xdr:rowOff>266700</xdr:rowOff>
        </xdr:to>
        <xdr:sp macro="" textlink="">
          <xdr:nvSpPr>
            <xdr:cNvPr id="36246" name="Check Box 30102" hidden="1">
              <a:extLst>
                <a:ext uri="{63B3BB69-23CF-44E3-9099-C40C66FF867C}">
                  <a14:compatExt spid="_x0000_s36246"/>
                </a:ext>
                <a:ext uri="{FF2B5EF4-FFF2-40B4-BE49-F238E27FC236}">
                  <a16:creationId xmlns:a16="http://schemas.microsoft.com/office/drawing/2014/main" id="{00000000-0008-0000-0000-000096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666</xdr:row>
          <xdr:rowOff>57150</xdr:rowOff>
        </xdr:from>
        <xdr:to>
          <xdr:col>10</xdr:col>
          <xdr:colOff>9525</xdr:colOff>
          <xdr:row>666</xdr:row>
          <xdr:rowOff>266700</xdr:rowOff>
        </xdr:to>
        <xdr:sp macro="" textlink="">
          <xdr:nvSpPr>
            <xdr:cNvPr id="36247" name="Check Box 30103" hidden="1">
              <a:extLst>
                <a:ext uri="{63B3BB69-23CF-44E3-9099-C40C66FF867C}">
                  <a14:compatExt spid="_x0000_s36247"/>
                </a:ext>
                <a:ext uri="{FF2B5EF4-FFF2-40B4-BE49-F238E27FC236}">
                  <a16:creationId xmlns:a16="http://schemas.microsoft.com/office/drawing/2014/main" id="{00000000-0008-0000-0000-000097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666</xdr:row>
          <xdr:rowOff>57150</xdr:rowOff>
        </xdr:from>
        <xdr:to>
          <xdr:col>12</xdr:col>
          <xdr:colOff>9525</xdr:colOff>
          <xdr:row>666</xdr:row>
          <xdr:rowOff>266700</xdr:rowOff>
        </xdr:to>
        <xdr:sp macro="" textlink="">
          <xdr:nvSpPr>
            <xdr:cNvPr id="36248" name="Check Box 30104" hidden="1">
              <a:extLst>
                <a:ext uri="{63B3BB69-23CF-44E3-9099-C40C66FF867C}">
                  <a14:compatExt spid="_x0000_s36248"/>
                </a:ext>
                <a:ext uri="{FF2B5EF4-FFF2-40B4-BE49-F238E27FC236}">
                  <a16:creationId xmlns:a16="http://schemas.microsoft.com/office/drawing/2014/main" id="{00000000-0008-0000-0000-000098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666</xdr:row>
          <xdr:rowOff>57150</xdr:rowOff>
        </xdr:from>
        <xdr:to>
          <xdr:col>14</xdr:col>
          <xdr:colOff>9525</xdr:colOff>
          <xdr:row>666</xdr:row>
          <xdr:rowOff>266700</xdr:rowOff>
        </xdr:to>
        <xdr:sp macro="" textlink="">
          <xdr:nvSpPr>
            <xdr:cNvPr id="36249" name="Check Box 30105" hidden="1">
              <a:extLst>
                <a:ext uri="{63B3BB69-23CF-44E3-9099-C40C66FF867C}">
                  <a14:compatExt spid="_x0000_s36249"/>
                </a:ext>
                <a:ext uri="{FF2B5EF4-FFF2-40B4-BE49-F238E27FC236}">
                  <a16:creationId xmlns:a16="http://schemas.microsoft.com/office/drawing/2014/main" id="{00000000-0008-0000-0000-000099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666</xdr:row>
          <xdr:rowOff>57150</xdr:rowOff>
        </xdr:from>
        <xdr:to>
          <xdr:col>16</xdr:col>
          <xdr:colOff>9525</xdr:colOff>
          <xdr:row>666</xdr:row>
          <xdr:rowOff>266700</xdr:rowOff>
        </xdr:to>
        <xdr:sp macro="" textlink="">
          <xdr:nvSpPr>
            <xdr:cNvPr id="36250" name="Check Box 30106" hidden="1">
              <a:extLst>
                <a:ext uri="{63B3BB69-23CF-44E3-9099-C40C66FF867C}">
                  <a14:compatExt spid="_x0000_s36250"/>
                </a:ext>
                <a:ext uri="{FF2B5EF4-FFF2-40B4-BE49-F238E27FC236}">
                  <a16:creationId xmlns:a16="http://schemas.microsoft.com/office/drawing/2014/main" id="{00000000-0008-0000-0000-00009A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666</xdr:row>
          <xdr:rowOff>57150</xdr:rowOff>
        </xdr:from>
        <xdr:to>
          <xdr:col>18</xdr:col>
          <xdr:colOff>9525</xdr:colOff>
          <xdr:row>666</xdr:row>
          <xdr:rowOff>266700</xdr:rowOff>
        </xdr:to>
        <xdr:sp macro="" textlink="">
          <xdr:nvSpPr>
            <xdr:cNvPr id="36251" name="Check Box 30107" hidden="1">
              <a:extLst>
                <a:ext uri="{63B3BB69-23CF-44E3-9099-C40C66FF867C}">
                  <a14:compatExt spid="_x0000_s36251"/>
                </a:ext>
                <a:ext uri="{FF2B5EF4-FFF2-40B4-BE49-F238E27FC236}">
                  <a16:creationId xmlns:a16="http://schemas.microsoft.com/office/drawing/2014/main" id="{00000000-0008-0000-0000-00009B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666</xdr:row>
          <xdr:rowOff>57150</xdr:rowOff>
        </xdr:from>
        <xdr:to>
          <xdr:col>20</xdr:col>
          <xdr:colOff>9525</xdr:colOff>
          <xdr:row>666</xdr:row>
          <xdr:rowOff>266700</xdr:rowOff>
        </xdr:to>
        <xdr:sp macro="" textlink="">
          <xdr:nvSpPr>
            <xdr:cNvPr id="36252" name="Check Box 30108" hidden="1">
              <a:extLst>
                <a:ext uri="{63B3BB69-23CF-44E3-9099-C40C66FF867C}">
                  <a14:compatExt spid="_x0000_s36252"/>
                </a:ext>
                <a:ext uri="{FF2B5EF4-FFF2-40B4-BE49-F238E27FC236}">
                  <a16:creationId xmlns:a16="http://schemas.microsoft.com/office/drawing/2014/main" id="{00000000-0008-0000-0000-00009C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666</xdr:row>
          <xdr:rowOff>57150</xdr:rowOff>
        </xdr:from>
        <xdr:to>
          <xdr:col>22</xdr:col>
          <xdr:colOff>9525</xdr:colOff>
          <xdr:row>666</xdr:row>
          <xdr:rowOff>266700</xdr:rowOff>
        </xdr:to>
        <xdr:sp macro="" textlink="">
          <xdr:nvSpPr>
            <xdr:cNvPr id="36253" name="Check Box 30109" hidden="1">
              <a:extLst>
                <a:ext uri="{63B3BB69-23CF-44E3-9099-C40C66FF867C}">
                  <a14:compatExt spid="_x0000_s36253"/>
                </a:ext>
                <a:ext uri="{FF2B5EF4-FFF2-40B4-BE49-F238E27FC236}">
                  <a16:creationId xmlns:a16="http://schemas.microsoft.com/office/drawing/2014/main" id="{00000000-0008-0000-0000-00009D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104775</xdr:colOff>
          <xdr:row>666</xdr:row>
          <xdr:rowOff>57150</xdr:rowOff>
        </xdr:from>
        <xdr:to>
          <xdr:col>24</xdr:col>
          <xdr:colOff>9525</xdr:colOff>
          <xdr:row>666</xdr:row>
          <xdr:rowOff>266700</xdr:rowOff>
        </xdr:to>
        <xdr:sp macro="" textlink="">
          <xdr:nvSpPr>
            <xdr:cNvPr id="36254" name="Check Box 30110" hidden="1">
              <a:extLst>
                <a:ext uri="{63B3BB69-23CF-44E3-9099-C40C66FF867C}">
                  <a14:compatExt spid="_x0000_s36254"/>
                </a:ext>
                <a:ext uri="{FF2B5EF4-FFF2-40B4-BE49-F238E27FC236}">
                  <a16:creationId xmlns:a16="http://schemas.microsoft.com/office/drawing/2014/main" id="{00000000-0008-0000-0000-00009E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666</xdr:row>
          <xdr:rowOff>57150</xdr:rowOff>
        </xdr:from>
        <xdr:to>
          <xdr:col>26</xdr:col>
          <xdr:colOff>9525</xdr:colOff>
          <xdr:row>666</xdr:row>
          <xdr:rowOff>266700</xdr:rowOff>
        </xdr:to>
        <xdr:sp macro="" textlink="">
          <xdr:nvSpPr>
            <xdr:cNvPr id="36255" name="Check Box 30111" hidden="1">
              <a:extLst>
                <a:ext uri="{63B3BB69-23CF-44E3-9099-C40C66FF867C}">
                  <a14:compatExt spid="_x0000_s36255"/>
                </a:ext>
                <a:ext uri="{FF2B5EF4-FFF2-40B4-BE49-F238E27FC236}">
                  <a16:creationId xmlns:a16="http://schemas.microsoft.com/office/drawing/2014/main" id="{00000000-0008-0000-0000-00009F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666</xdr:row>
          <xdr:rowOff>57150</xdr:rowOff>
        </xdr:from>
        <xdr:to>
          <xdr:col>28</xdr:col>
          <xdr:colOff>9525</xdr:colOff>
          <xdr:row>666</xdr:row>
          <xdr:rowOff>266700</xdr:rowOff>
        </xdr:to>
        <xdr:sp macro="" textlink="">
          <xdr:nvSpPr>
            <xdr:cNvPr id="36256" name="Check Box 30112" hidden="1">
              <a:extLst>
                <a:ext uri="{63B3BB69-23CF-44E3-9099-C40C66FF867C}">
                  <a14:compatExt spid="_x0000_s36256"/>
                </a:ext>
                <a:ext uri="{FF2B5EF4-FFF2-40B4-BE49-F238E27FC236}">
                  <a16:creationId xmlns:a16="http://schemas.microsoft.com/office/drawing/2014/main" id="{00000000-0008-0000-0000-0000A0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666</xdr:row>
          <xdr:rowOff>57150</xdr:rowOff>
        </xdr:from>
        <xdr:to>
          <xdr:col>30</xdr:col>
          <xdr:colOff>9525</xdr:colOff>
          <xdr:row>666</xdr:row>
          <xdr:rowOff>266700</xdr:rowOff>
        </xdr:to>
        <xdr:sp macro="" textlink="">
          <xdr:nvSpPr>
            <xdr:cNvPr id="36257" name="Check Box 30113" hidden="1">
              <a:extLst>
                <a:ext uri="{63B3BB69-23CF-44E3-9099-C40C66FF867C}">
                  <a14:compatExt spid="_x0000_s36257"/>
                </a:ext>
                <a:ext uri="{FF2B5EF4-FFF2-40B4-BE49-F238E27FC236}">
                  <a16:creationId xmlns:a16="http://schemas.microsoft.com/office/drawing/2014/main" id="{00000000-0008-0000-0000-0000A1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104775</xdr:colOff>
          <xdr:row>666</xdr:row>
          <xdr:rowOff>57150</xdr:rowOff>
        </xdr:from>
        <xdr:to>
          <xdr:col>32</xdr:col>
          <xdr:colOff>9525</xdr:colOff>
          <xdr:row>666</xdr:row>
          <xdr:rowOff>266700</xdr:rowOff>
        </xdr:to>
        <xdr:sp macro="" textlink="">
          <xdr:nvSpPr>
            <xdr:cNvPr id="36258" name="Check Box 30114" hidden="1">
              <a:extLst>
                <a:ext uri="{63B3BB69-23CF-44E3-9099-C40C66FF867C}">
                  <a14:compatExt spid="_x0000_s36258"/>
                </a:ext>
                <a:ext uri="{FF2B5EF4-FFF2-40B4-BE49-F238E27FC236}">
                  <a16:creationId xmlns:a16="http://schemas.microsoft.com/office/drawing/2014/main" id="{00000000-0008-0000-0000-0000A2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645</xdr:row>
          <xdr:rowOff>57150</xdr:rowOff>
        </xdr:from>
        <xdr:to>
          <xdr:col>6</xdr:col>
          <xdr:colOff>0</xdr:colOff>
          <xdr:row>645</xdr:row>
          <xdr:rowOff>266700</xdr:rowOff>
        </xdr:to>
        <xdr:sp macro="" textlink="">
          <xdr:nvSpPr>
            <xdr:cNvPr id="36259" name="Check Box 30115" hidden="1">
              <a:extLst>
                <a:ext uri="{63B3BB69-23CF-44E3-9099-C40C66FF867C}">
                  <a14:compatExt spid="_x0000_s36259"/>
                </a:ext>
                <a:ext uri="{FF2B5EF4-FFF2-40B4-BE49-F238E27FC236}">
                  <a16:creationId xmlns:a16="http://schemas.microsoft.com/office/drawing/2014/main" id="{00000000-0008-0000-0000-0000A3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645</xdr:row>
          <xdr:rowOff>57150</xdr:rowOff>
        </xdr:from>
        <xdr:to>
          <xdr:col>8</xdr:col>
          <xdr:colOff>0</xdr:colOff>
          <xdr:row>645</xdr:row>
          <xdr:rowOff>266700</xdr:rowOff>
        </xdr:to>
        <xdr:sp macro="" textlink="">
          <xdr:nvSpPr>
            <xdr:cNvPr id="36260" name="Check Box 30116" hidden="1">
              <a:extLst>
                <a:ext uri="{63B3BB69-23CF-44E3-9099-C40C66FF867C}">
                  <a14:compatExt spid="_x0000_s36260"/>
                </a:ext>
                <a:ext uri="{FF2B5EF4-FFF2-40B4-BE49-F238E27FC236}">
                  <a16:creationId xmlns:a16="http://schemas.microsoft.com/office/drawing/2014/main" id="{00000000-0008-0000-0000-0000A4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645</xdr:row>
          <xdr:rowOff>57150</xdr:rowOff>
        </xdr:from>
        <xdr:to>
          <xdr:col>10</xdr:col>
          <xdr:colOff>0</xdr:colOff>
          <xdr:row>645</xdr:row>
          <xdr:rowOff>266700</xdr:rowOff>
        </xdr:to>
        <xdr:sp macro="" textlink="">
          <xdr:nvSpPr>
            <xdr:cNvPr id="36261" name="Check Box 30117" hidden="1">
              <a:extLst>
                <a:ext uri="{63B3BB69-23CF-44E3-9099-C40C66FF867C}">
                  <a14:compatExt spid="_x0000_s36261"/>
                </a:ext>
                <a:ext uri="{FF2B5EF4-FFF2-40B4-BE49-F238E27FC236}">
                  <a16:creationId xmlns:a16="http://schemas.microsoft.com/office/drawing/2014/main" id="{00000000-0008-0000-0000-0000A5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645</xdr:row>
          <xdr:rowOff>57150</xdr:rowOff>
        </xdr:from>
        <xdr:to>
          <xdr:col>12</xdr:col>
          <xdr:colOff>0</xdr:colOff>
          <xdr:row>645</xdr:row>
          <xdr:rowOff>266700</xdr:rowOff>
        </xdr:to>
        <xdr:sp macro="" textlink="">
          <xdr:nvSpPr>
            <xdr:cNvPr id="36262" name="Check Box 30118" hidden="1">
              <a:extLst>
                <a:ext uri="{63B3BB69-23CF-44E3-9099-C40C66FF867C}">
                  <a14:compatExt spid="_x0000_s36262"/>
                </a:ext>
                <a:ext uri="{FF2B5EF4-FFF2-40B4-BE49-F238E27FC236}">
                  <a16:creationId xmlns:a16="http://schemas.microsoft.com/office/drawing/2014/main" id="{00000000-0008-0000-0000-0000A6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645</xdr:row>
          <xdr:rowOff>57150</xdr:rowOff>
        </xdr:from>
        <xdr:to>
          <xdr:col>16</xdr:col>
          <xdr:colOff>0</xdr:colOff>
          <xdr:row>645</xdr:row>
          <xdr:rowOff>266700</xdr:rowOff>
        </xdr:to>
        <xdr:sp macro="" textlink="">
          <xdr:nvSpPr>
            <xdr:cNvPr id="36263" name="Check Box 30119" hidden="1">
              <a:extLst>
                <a:ext uri="{63B3BB69-23CF-44E3-9099-C40C66FF867C}">
                  <a14:compatExt spid="_x0000_s36263"/>
                </a:ext>
                <a:ext uri="{FF2B5EF4-FFF2-40B4-BE49-F238E27FC236}">
                  <a16:creationId xmlns:a16="http://schemas.microsoft.com/office/drawing/2014/main" id="{00000000-0008-0000-0000-0000A7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645</xdr:row>
          <xdr:rowOff>57150</xdr:rowOff>
        </xdr:from>
        <xdr:to>
          <xdr:col>18</xdr:col>
          <xdr:colOff>0</xdr:colOff>
          <xdr:row>645</xdr:row>
          <xdr:rowOff>266700</xdr:rowOff>
        </xdr:to>
        <xdr:sp macro="" textlink="">
          <xdr:nvSpPr>
            <xdr:cNvPr id="36264" name="Check Box 30120" hidden="1">
              <a:extLst>
                <a:ext uri="{63B3BB69-23CF-44E3-9099-C40C66FF867C}">
                  <a14:compatExt spid="_x0000_s36264"/>
                </a:ext>
                <a:ext uri="{FF2B5EF4-FFF2-40B4-BE49-F238E27FC236}">
                  <a16:creationId xmlns:a16="http://schemas.microsoft.com/office/drawing/2014/main" id="{00000000-0008-0000-0000-0000A8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645</xdr:row>
          <xdr:rowOff>57150</xdr:rowOff>
        </xdr:from>
        <xdr:to>
          <xdr:col>20</xdr:col>
          <xdr:colOff>0</xdr:colOff>
          <xdr:row>645</xdr:row>
          <xdr:rowOff>266700</xdr:rowOff>
        </xdr:to>
        <xdr:sp macro="" textlink="">
          <xdr:nvSpPr>
            <xdr:cNvPr id="36265" name="Check Box 30121" hidden="1">
              <a:extLst>
                <a:ext uri="{63B3BB69-23CF-44E3-9099-C40C66FF867C}">
                  <a14:compatExt spid="_x0000_s36265"/>
                </a:ext>
                <a:ext uri="{FF2B5EF4-FFF2-40B4-BE49-F238E27FC236}">
                  <a16:creationId xmlns:a16="http://schemas.microsoft.com/office/drawing/2014/main" id="{00000000-0008-0000-0000-0000A9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95250</xdr:colOff>
          <xdr:row>645</xdr:row>
          <xdr:rowOff>57150</xdr:rowOff>
        </xdr:from>
        <xdr:to>
          <xdr:col>22</xdr:col>
          <xdr:colOff>0</xdr:colOff>
          <xdr:row>645</xdr:row>
          <xdr:rowOff>266700</xdr:rowOff>
        </xdr:to>
        <xdr:sp macro="" textlink="">
          <xdr:nvSpPr>
            <xdr:cNvPr id="36266" name="Check Box 30122" hidden="1">
              <a:extLst>
                <a:ext uri="{63B3BB69-23CF-44E3-9099-C40C66FF867C}">
                  <a14:compatExt spid="_x0000_s36266"/>
                </a:ext>
                <a:ext uri="{FF2B5EF4-FFF2-40B4-BE49-F238E27FC236}">
                  <a16:creationId xmlns:a16="http://schemas.microsoft.com/office/drawing/2014/main" id="{00000000-0008-0000-0000-0000AA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645</xdr:row>
          <xdr:rowOff>57150</xdr:rowOff>
        </xdr:from>
        <xdr:to>
          <xdr:col>24</xdr:col>
          <xdr:colOff>0</xdr:colOff>
          <xdr:row>645</xdr:row>
          <xdr:rowOff>266700</xdr:rowOff>
        </xdr:to>
        <xdr:sp macro="" textlink="">
          <xdr:nvSpPr>
            <xdr:cNvPr id="36267" name="Check Box 30123" hidden="1">
              <a:extLst>
                <a:ext uri="{63B3BB69-23CF-44E3-9099-C40C66FF867C}">
                  <a14:compatExt spid="_x0000_s36267"/>
                </a:ext>
                <a:ext uri="{FF2B5EF4-FFF2-40B4-BE49-F238E27FC236}">
                  <a16:creationId xmlns:a16="http://schemas.microsoft.com/office/drawing/2014/main" id="{00000000-0008-0000-0000-0000AB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645</xdr:row>
          <xdr:rowOff>57150</xdr:rowOff>
        </xdr:from>
        <xdr:to>
          <xdr:col>26</xdr:col>
          <xdr:colOff>0</xdr:colOff>
          <xdr:row>645</xdr:row>
          <xdr:rowOff>266700</xdr:rowOff>
        </xdr:to>
        <xdr:sp macro="" textlink="">
          <xdr:nvSpPr>
            <xdr:cNvPr id="36268" name="Check Box 30124" hidden="1">
              <a:extLst>
                <a:ext uri="{63B3BB69-23CF-44E3-9099-C40C66FF867C}">
                  <a14:compatExt spid="_x0000_s36268"/>
                </a:ext>
                <a:ext uri="{FF2B5EF4-FFF2-40B4-BE49-F238E27FC236}">
                  <a16:creationId xmlns:a16="http://schemas.microsoft.com/office/drawing/2014/main" id="{00000000-0008-0000-0000-0000AC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645</xdr:row>
          <xdr:rowOff>57150</xdr:rowOff>
        </xdr:from>
        <xdr:to>
          <xdr:col>28</xdr:col>
          <xdr:colOff>0</xdr:colOff>
          <xdr:row>645</xdr:row>
          <xdr:rowOff>266700</xdr:rowOff>
        </xdr:to>
        <xdr:sp macro="" textlink="">
          <xdr:nvSpPr>
            <xdr:cNvPr id="36269" name="Check Box 30125" hidden="1">
              <a:extLst>
                <a:ext uri="{63B3BB69-23CF-44E3-9099-C40C66FF867C}">
                  <a14:compatExt spid="_x0000_s36269"/>
                </a:ext>
                <a:ext uri="{FF2B5EF4-FFF2-40B4-BE49-F238E27FC236}">
                  <a16:creationId xmlns:a16="http://schemas.microsoft.com/office/drawing/2014/main" id="{00000000-0008-0000-0000-0000AD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95250</xdr:colOff>
          <xdr:row>645</xdr:row>
          <xdr:rowOff>57150</xdr:rowOff>
        </xdr:from>
        <xdr:to>
          <xdr:col>30</xdr:col>
          <xdr:colOff>0</xdr:colOff>
          <xdr:row>645</xdr:row>
          <xdr:rowOff>266700</xdr:rowOff>
        </xdr:to>
        <xdr:sp macro="" textlink="">
          <xdr:nvSpPr>
            <xdr:cNvPr id="36270" name="Check Box 30126" hidden="1">
              <a:extLst>
                <a:ext uri="{63B3BB69-23CF-44E3-9099-C40C66FF867C}">
                  <a14:compatExt spid="_x0000_s36270"/>
                </a:ext>
                <a:ext uri="{FF2B5EF4-FFF2-40B4-BE49-F238E27FC236}">
                  <a16:creationId xmlns:a16="http://schemas.microsoft.com/office/drawing/2014/main" id="{00000000-0008-0000-0000-0000AE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95250</xdr:colOff>
          <xdr:row>645</xdr:row>
          <xdr:rowOff>57150</xdr:rowOff>
        </xdr:from>
        <xdr:to>
          <xdr:col>32</xdr:col>
          <xdr:colOff>0</xdr:colOff>
          <xdr:row>645</xdr:row>
          <xdr:rowOff>266700</xdr:rowOff>
        </xdr:to>
        <xdr:sp macro="" textlink="">
          <xdr:nvSpPr>
            <xdr:cNvPr id="36271" name="Check Box 30127" hidden="1">
              <a:extLst>
                <a:ext uri="{63B3BB69-23CF-44E3-9099-C40C66FF867C}">
                  <a14:compatExt spid="_x0000_s36271"/>
                </a:ext>
                <a:ext uri="{FF2B5EF4-FFF2-40B4-BE49-F238E27FC236}">
                  <a16:creationId xmlns:a16="http://schemas.microsoft.com/office/drawing/2014/main" id="{00000000-0008-0000-0000-0000AF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645</xdr:row>
          <xdr:rowOff>57150</xdr:rowOff>
        </xdr:from>
        <xdr:to>
          <xdr:col>34</xdr:col>
          <xdr:colOff>0</xdr:colOff>
          <xdr:row>645</xdr:row>
          <xdr:rowOff>266700</xdr:rowOff>
        </xdr:to>
        <xdr:sp macro="" textlink="">
          <xdr:nvSpPr>
            <xdr:cNvPr id="36272" name="Check Box 30128" hidden="1">
              <a:extLst>
                <a:ext uri="{63B3BB69-23CF-44E3-9099-C40C66FF867C}">
                  <a14:compatExt spid="_x0000_s36272"/>
                </a:ext>
                <a:ext uri="{FF2B5EF4-FFF2-40B4-BE49-F238E27FC236}">
                  <a16:creationId xmlns:a16="http://schemas.microsoft.com/office/drawing/2014/main" id="{00000000-0008-0000-0000-0000B0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85725</xdr:colOff>
          <xdr:row>645</xdr:row>
          <xdr:rowOff>57150</xdr:rowOff>
        </xdr:from>
        <xdr:to>
          <xdr:col>35</xdr:col>
          <xdr:colOff>190500</xdr:colOff>
          <xdr:row>645</xdr:row>
          <xdr:rowOff>266700</xdr:rowOff>
        </xdr:to>
        <xdr:sp macro="" textlink="">
          <xdr:nvSpPr>
            <xdr:cNvPr id="36273" name="Check Box 30129" hidden="1">
              <a:extLst>
                <a:ext uri="{63B3BB69-23CF-44E3-9099-C40C66FF867C}">
                  <a14:compatExt spid="_x0000_s36273"/>
                </a:ext>
                <a:ext uri="{FF2B5EF4-FFF2-40B4-BE49-F238E27FC236}">
                  <a16:creationId xmlns:a16="http://schemas.microsoft.com/office/drawing/2014/main" id="{00000000-0008-0000-0000-0000B1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611</xdr:row>
          <xdr:rowOff>57150</xdr:rowOff>
        </xdr:from>
        <xdr:to>
          <xdr:col>9</xdr:col>
          <xdr:colOff>0</xdr:colOff>
          <xdr:row>611</xdr:row>
          <xdr:rowOff>266700</xdr:rowOff>
        </xdr:to>
        <xdr:sp macro="" textlink="">
          <xdr:nvSpPr>
            <xdr:cNvPr id="36274" name="Check Box 30130" hidden="1">
              <a:extLst>
                <a:ext uri="{63B3BB69-23CF-44E3-9099-C40C66FF867C}">
                  <a14:compatExt spid="_x0000_s36274"/>
                </a:ext>
                <a:ext uri="{FF2B5EF4-FFF2-40B4-BE49-F238E27FC236}">
                  <a16:creationId xmlns:a16="http://schemas.microsoft.com/office/drawing/2014/main" id="{00000000-0008-0000-0000-0000B2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611</xdr:row>
          <xdr:rowOff>57150</xdr:rowOff>
        </xdr:from>
        <xdr:to>
          <xdr:col>11</xdr:col>
          <xdr:colOff>0</xdr:colOff>
          <xdr:row>611</xdr:row>
          <xdr:rowOff>266700</xdr:rowOff>
        </xdr:to>
        <xdr:sp macro="" textlink="">
          <xdr:nvSpPr>
            <xdr:cNvPr id="36275" name="Check Box 30131" hidden="1">
              <a:extLst>
                <a:ext uri="{63B3BB69-23CF-44E3-9099-C40C66FF867C}">
                  <a14:compatExt spid="_x0000_s36275"/>
                </a:ext>
                <a:ext uri="{FF2B5EF4-FFF2-40B4-BE49-F238E27FC236}">
                  <a16:creationId xmlns:a16="http://schemas.microsoft.com/office/drawing/2014/main" id="{00000000-0008-0000-0000-0000B3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611</xdr:row>
          <xdr:rowOff>57150</xdr:rowOff>
        </xdr:from>
        <xdr:to>
          <xdr:col>13</xdr:col>
          <xdr:colOff>0</xdr:colOff>
          <xdr:row>611</xdr:row>
          <xdr:rowOff>266700</xdr:rowOff>
        </xdr:to>
        <xdr:sp macro="" textlink="">
          <xdr:nvSpPr>
            <xdr:cNvPr id="36276" name="Check Box 30132" hidden="1">
              <a:extLst>
                <a:ext uri="{63B3BB69-23CF-44E3-9099-C40C66FF867C}">
                  <a14:compatExt spid="_x0000_s36276"/>
                </a:ext>
                <a:ext uri="{FF2B5EF4-FFF2-40B4-BE49-F238E27FC236}">
                  <a16:creationId xmlns:a16="http://schemas.microsoft.com/office/drawing/2014/main" id="{00000000-0008-0000-0000-0000B4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611</xdr:row>
          <xdr:rowOff>57150</xdr:rowOff>
        </xdr:from>
        <xdr:to>
          <xdr:col>15</xdr:col>
          <xdr:colOff>0</xdr:colOff>
          <xdr:row>611</xdr:row>
          <xdr:rowOff>266700</xdr:rowOff>
        </xdr:to>
        <xdr:sp macro="" textlink="">
          <xdr:nvSpPr>
            <xdr:cNvPr id="36277" name="Check Box 30133" hidden="1">
              <a:extLst>
                <a:ext uri="{63B3BB69-23CF-44E3-9099-C40C66FF867C}">
                  <a14:compatExt spid="_x0000_s36277"/>
                </a:ext>
                <a:ext uri="{FF2B5EF4-FFF2-40B4-BE49-F238E27FC236}">
                  <a16:creationId xmlns:a16="http://schemas.microsoft.com/office/drawing/2014/main" id="{00000000-0008-0000-0000-0000B5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611</xdr:row>
          <xdr:rowOff>57150</xdr:rowOff>
        </xdr:from>
        <xdr:to>
          <xdr:col>19</xdr:col>
          <xdr:colOff>0</xdr:colOff>
          <xdr:row>611</xdr:row>
          <xdr:rowOff>266700</xdr:rowOff>
        </xdr:to>
        <xdr:sp macro="" textlink="">
          <xdr:nvSpPr>
            <xdr:cNvPr id="36278" name="Check Box 30134" hidden="1">
              <a:extLst>
                <a:ext uri="{63B3BB69-23CF-44E3-9099-C40C66FF867C}">
                  <a14:compatExt spid="_x0000_s36278"/>
                </a:ext>
                <a:ext uri="{FF2B5EF4-FFF2-40B4-BE49-F238E27FC236}">
                  <a16:creationId xmlns:a16="http://schemas.microsoft.com/office/drawing/2014/main" id="{00000000-0008-0000-0000-0000B6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611</xdr:row>
          <xdr:rowOff>57150</xdr:rowOff>
        </xdr:from>
        <xdr:to>
          <xdr:col>21</xdr:col>
          <xdr:colOff>0</xdr:colOff>
          <xdr:row>611</xdr:row>
          <xdr:rowOff>266700</xdr:rowOff>
        </xdr:to>
        <xdr:sp macro="" textlink="">
          <xdr:nvSpPr>
            <xdr:cNvPr id="36279" name="Check Box 30135" hidden="1">
              <a:extLst>
                <a:ext uri="{63B3BB69-23CF-44E3-9099-C40C66FF867C}">
                  <a14:compatExt spid="_x0000_s36279"/>
                </a:ext>
                <a:ext uri="{FF2B5EF4-FFF2-40B4-BE49-F238E27FC236}">
                  <a16:creationId xmlns:a16="http://schemas.microsoft.com/office/drawing/2014/main" id="{00000000-0008-0000-0000-0000B7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611</xdr:row>
          <xdr:rowOff>57150</xdr:rowOff>
        </xdr:from>
        <xdr:to>
          <xdr:col>23</xdr:col>
          <xdr:colOff>0</xdr:colOff>
          <xdr:row>611</xdr:row>
          <xdr:rowOff>266700</xdr:rowOff>
        </xdr:to>
        <xdr:sp macro="" textlink="">
          <xdr:nvSpPr>
            <xdr:cNvPr id="36280" name="Check Box 30136" hidden="1">
              <a:extLst>
                <a:ext uri="{63B3BB69-23CF-44E3-9099-C40C66FF867C}">
                  <a14:compatExt spid="_x0000_s36280"/>
                </a:ext>
                <a:ext uri="{FF2B5EF4-FFF2-40B4-BE49-F238E27FC236}">
                  <a16:creationId xmlns:a16="http://schemas.microsoft.com/office/drawing/2014/main" id="{00000000-0008-0000-0000-0000B8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611</xdr:row>
          <xdr:rowOff>57150</xdr:rowOff>
        </xdr:from>
        <xdr:to>
          <xdr:col>25</xdr:col>
          <xdr:colOff>0</xdr:colOff>
          <xdr:row>611</xdr:row>
          <xdr:rowOff>266700</xdr:rowOff>
        </xdr:to>
        <xdr:sp macro="" textlink="">
          <xdr:nvSpPr>
            <xdr:cNvPr id="36281" name="Check Box 30137" hidden="1">
              <a:extLst>
                <a:ext uri="{63B3BB69-23CF-44E3-9099-C40C66FF867C}">
                  <a14:compatExt spid="_x0000_s36281"/>
                </a:ext>
                <a:ext uri="{FF2B5EF4-FFF2-40B4-BE49-F238E27FC236}">
                  <a16:creationId xmlns:a16="http://schemas.microsoft.com/office/drawing/2014/main" id="{00000000-0008-0000-0000-0000B9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611</xdr:row>
          <xdr:rowOff>57150</xdr:rowOff>
        </xdr:from>
        <xdr:to>
          <xdr:col>27</xdr:col>
          <xdr:colOff>0</xdr:colOff>
          <xdr:row>611</xdr:row>
          <xdr:rowOff>266700</xdr:rowOff>
        </xdr:to>
        <xdr:sp macro="" textlink="">
          <xdr:nvSpPr>
            <xdr:cNvPr id="36282" name="Check Box 30138" hidden="1">
              <a:extLst>
                <a:ext uri="{63B3BB69-23CF-44E3-9099-C40C66FF867C}">
                  <a14:compatExt spid="_x0000_s36282"/>
                </a:ext>
                <a:ext uri="{FF2B5EF4-FFF2-40B4-BE49-F238E27FC236}">
                  <a16:creationId xmlns:a16="http://schemas.microsoft.com/office/drawing/2014/main" id="{00000000-0008-0000-0000-0000BA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611</xdr:row>
          <xdr:rowOff>57150</xdr:rowOff>
        </xdr:from>
        <xdr:to>
          <xdr:col>29</xdr:col>
          <xdr:colOff>0</xdr:colOff>
          <xdr:row>611</xdr:row>
          <xdr:rowOff>266700</xdr:rowOff>
        </xdr:to>
        <xdr:sp macro="" textlink="">
          <xdr:nvSpPr>
            <xdr:cNvPr id="36283" name="Check Box 30139" hidden="1">
              <a:extLst>
                <a:ext uri="{63B3BB69-23CF-44E3-9099-C40C66FF867C}">
                  <a14:compatExt spid="_x0000_s36283"/>
                </a:ext>
                <a:ext uri="{FF2B5EF4-FFF2-40B4-BE49-F238E27FC236}">
                  <a16:creationId xmlns:a16="http://schemas.microsoft.com/office/drawing/2014/main" id="{00000000-0008-0000-0000-0000BB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611</xdr:row>
          <xdr:rowOff>57150</xdr:rowOff>
        </xdr:from>
        <xdr:to>
          <xdr:col>31</xdr:col>
          <xdr:colOff>0</xdr:colOff>
          <xdr:row>611</xdr:row>
          <xdr:rowOff>266700</xdr:rowOff>
        </xdr:to>
        <xdr:sp macro="" textlink="">
          <xdr:nvSpPr>
            <xdr:cNvPr id="36284" name="Check Box 30140" hidden="1">
              <a:extLst>
                <a:ext uri="{63B3BB69-23CF-44E3-9099-C40C66FF867C}">
                  <a14:compatExt spid="_x0000_s36284"/>
                </a:ext>
                <a:ext uri="{FF2B5EF4-FFF2-40B4-BE49-F238E27FC236}">
                  <a16:creationId xmlns:a16="http://schemas.microsoft.com/office/drawing/2014/main" id="{00000000-0008-0000-0000-0000BC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611</xdr:row>
          <xdr:rowOff>57150</xdr:rowOff>
        </xdr:from>
        <xdr:to>
          <xdr:col>33</xdr:col>
          <xdr:colOff>0</xdr:colOff>
          <xdr:row>611</xdr:row>
          <xdr:rowOff>266700</xdr:rowOff>
        </xdr:to>
        <xdr:sp macro="" textlink="">
          <xdr:nvSpPr>
            <xdr:cNvPr id="36285" name="Check Box 30141" hidden="1">
              <a:extLst>
                <a:ext uri="{63B3BB69-23CF-44E3-9099-C40C66FF867C}">
                  <a14:compatExt spid="_x0000_s36285"/>
                </a:ext>
                <a:ext uri="{FF2B5EF4-FFF2-40B4-BE49-F238E27FC236}">
                  <a16:creationId xmlns:a16="http://schemas.microsoft.com/office/drawing/2014/main" id="{00000000-0008-0000-0000-0000BD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611</xdr:row>
          <xdr:rowOff>57150</xdr:rowOff>
        </xdr:from>
        <xdr:to>
          <xdr:col>35</xdr:col>
          <xdr:colOff>0</xdr:colOff>
          <xdr:row>611</xdr:row>
          <xdr:rowOff>266700</xdr:rowOff>
        </xdr:to>
        <xdr:sp macro="" textlink="">
          <xdr:nvSpPr>
            <xdr:cNvPr id="36286" name="Check Box 30142" hidden="1">
              <a:extLst>
                <a:ext uri="{63B3BB69-23CF-44E3-9099-C40C66FF867C}">
                  <a14:compatExt spid="_x0000_s36286"/>
                </a:ext>
                <a:ext uri="{FF2B5EF4-FFF2-40B4-BE49-F238E27FC236}">
                  <a16:creationId xmlns:a16="http://schemas.microsoft.com/office/drawing/2014/main" id="{00000000-0008-0000-0000-0000BE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611</xdr:row>
          <xdr:rowOff>57150</xdr:rowOff>
        </xdr:from>
        <xdr:to>
          <xdr:col>37</xdr:col>
          <xdr:colOff>0</xdr:colOff>
          <xdr:row>611</xdr:row>
          <xdr:rowOff>266700</xdr:rowOff>
        </xdr:to>
        <xdr:sp macro="" textlink="">
          <xdr:nvSpPr>
            <xdr:cNvPr id="36287" name="Check Box 30143" hidden="1">
              <a:extLst>
                <a:ext uri="{63B3BB69-23CF-44E3-9099-C40C66FF867C}">
                  <a14:compatExt spid="_x0000_s36287"/>
                </a:ext>
                <a:ext uri="{FF2B5EF4-FFF2-40B4-BE49-F238E27FC236}">
                  <a16:creationId xmlns:a16="http://schemas.microsoft.com/office/drawing/2014/main" id="{00000000-0008-0000-0000-0000BF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611</xdr:row>
          <xdr:rowOff>57150</xdr:rowOff>
        </xdr:from>
        <xdr:to>
          <xdr:col>39</xdr:col>
          <xdr:colOff>0</xdr:colOff>
          <xdr:row>611</xdr:row>
          <xdr:rowOff>266700</xdr:rowOff>
        </xdr:to>
        <xdr:sp macro="" textlink="">
          <xdr:nvSpPr>
            <xdr:cNvPr id="36288" name="Check Box 30144" hidden="1">
              <a:extLst>
                <a:ext uri="{63B3BB69-23CF-44E3-9099-C40C66FF867C}">
                  <a14:compatExt spid="_x0000_s36288"/>
                </a:ext>
                <a:ext uri="{FF2B5EF4-FFF2-40B4-BE49-F238E27FC236}">
                  <a16:creationId xmlns:a16="http://schemas.microsoft.com/office/drawing/2014/main" id="{00000000-0008-0000-0000-0000C0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612</xdr:row>
          <xdr:rowOff>57150</xdr:rowOff>
        </xdr:from>
        <xdr:to>
          <xdr:col>9</xdr:col>
          <xdr:colOff>0</xdr:colOff>
          <xdr:row>612</xdr:row>
          <xdr:rowOff>266700</xdr:rowOff>
        </xdr:to>
        <xdr:sp macro="" textlink="">
          <xdr:nvSpPr>
            <xdr:cNvPr id="36289" name="Check Box 30145" hidden="1">
              <a:extLst>
                <a:ext uri="{63B3BB69-23CF-44E3-9099-C40C66FF867C}">
                  <a14:compatExt spid="_x0000_s36289"/>
                </a:ext>
                <a:ext uri="{FF2B5EF4-FFF2-40B4-BE49-F238E27FC236}">
                  <a16:creationId xmlns:a16="http://schemas.microsoft.com/office/drawing/2014/main" id="{00000000-0008-0000-0000-0000C1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612</xdr:row>
          <xdr:rowOff>57150</xdr:rowOff>
        </xdr:from>
        <xdr:to>
          <xdr:col>11</xdr:col>
          <xdr:colOff>0</xdr:colOff>
          <xdr:row>612</xdr:row>
          <xdr:rowOff>266700</xdr:rowOff>
        </xdr:to>
        <xdr:sp macro="" textlink="">
          <xdr:nvSpPr>
            <xdr:cNvPr id="36290" name="Check Box 30146" hidden="1">
              <a:extLst>
                <a:ext uri="{63B3BB69-23CF-44E3-9099-C40C66FF867C}">
                  <a14:compatExt spid="_x0000_s36290"/>
                </a:ext>
                <a:ext uri="{FF2B5EF4-FFF2-40B4-BE49-F238E27FC236}">
                  <a16:creationId xmlns:a16="http://schemas.microsoft.com/office/drawing/2014/main" id="{00000000-0008-0000-0000-0000C2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612</xdr:row>
          <xdr:rowOff>57150</xdr:rowOff>
        </xdr:from>
        <xdr:to>
          <xdr:col>13</xdr:col>
          <xdr:colOff>0</xdr:colOff>
          <xdr:row>612</xdr:row>
          <xdr:rowOff>266700</xdr:rowOff>
        </xdr:to>
        <xdr:sp macro="" textlink="">
          <xdr:nvSpPr>
            <xdr:cNvPr id="36291" name="Check Box 30147" hidden="1">
              <a:extLst>
                <a:ext uri="{63B3BB69-23CF-44E3-9099-C40C66FF867C}">
                  <a14:compatExt spid="_x0000_s36291"/>
                </a:ext>
                <a:ext uri="{FF2B5EF4-FFF2-40B4-BE49-F238E27FC236}">
                  <a16:creationId xmlns:a16="http://schemas.microsoft.com/office/drawing/2014/main" id="{00000000-0008-0000-0000-0000C3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612</xdr:row>
          <xdr:rowOff>57150</xdr:rowOff>
        </xdr:from>
        <xdr:to>
          <xdr:col>15</xdr:col>
          <xdr:colOff>0</xdr:colOff>
          <xdr:row>612</xdr:row>
          <xdr:rowOff>266700</xdr:rowOff>
        </xdr:to>
        <xdr:sp macro="" textlink="">
          <xdr:nvSpPr>
            <xdr:cNvPr id="36292" name="Check Box 30148" hidden="1">
              <a:extLst>
                <a:ext uri="{63B3BB69-23CF-44E3-9099-C40C66FF867C}">
                  <a14:compatExt spid="_x0000_s36292"/>
                </a:ext>
                <a:ext uri="{FF2B5EF4-FFF2-40B4-BE49-F238E27FC236}">
                  <a16:creationId xmlns:a16="http://schemas.microsoft.com/office/drawing/2014/main" id="{00000000-0008-0000-0000-0000C4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612</xdr:row>
          <xdr:rowOff>57150</xdr:rowOff>
        </xdr:from>
        <xdr:to>
          <xdr:col>19</xdr:col>
          <xdr:colOff>0</xdr:colOff>
          <xdr:row>612</xdr:row>
          <xdr:rowOff>266700</xdr:rowOff>
        </xdr:to>
        <xdr:sp macro="" textlink="">
          <xdr:nvSpPr>
            <xdr:cNvPr id="36293" name="Check Box 30149" hidden="1">
              <a:extLst>
                <a:ext uri="{63B3BB69-23CF-44E3-9099-C40C66FF867C}">
                  <a14:compatExt spid="_x0000_s36293"/>
                </a:ext>
                <a:ext uri="{FF2B5EF4-FFF2-40B4-BE49-F238E27FC236}">
                  <a16:creationId xmlns:a16="http://schemas.microsoft.com/office/drawing/2014/main" id="{00000000-0008-0000-0000-0000C5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612</xdr:row>
          <xdr:rowOff>57150</xdr:rowOff>
        </xdr:from>
        <xdr:to>
          <xdr:col>21</xdr:col>
          <xdr:colOff>0</xdr:colOff>
          <xdr:row>612</xdr:row>
          <xdr:rowOff>266700</xdr:rowOff>
        </xdr:to>
        <xdr:sp macro="" textlink="">
          <xdr:nvSpPr>
            <xdr:cNvPr id="36294" name="Check Box 30150" hidden="1">
              <a:extLst>
                <a:ext uri="{63B3BB69-23CF-44E3-9099-C40C66FF867C}">
                  <a14:compatExt spid="_x0000_s36294"/>
                </a:ext>
                <a:ext uri="{FF2B5EF4-FFF2-40B4-BE49-F238E27FC236}">
                  <a16:creationId xmlns:a16="http://schemas.microsoft.com/office/drawing/2014/main" id="{00000000-0008-0000-0000-0000C6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612</xdr:row>
          <xdr:rowOff>57150</xdr:rowOff>
        </xdr:from>
        <xdr:to>
          <xdr:col>23</xdr:col>
          <xdr:colOff>0</xdr:colOff>
          <xdr:row>612</xdr:row>
          <xdr:rowOff>266700</xdr:rowOff>
        </xdr:to>
        <xdr:sp macro="" textlink="">
          <xdr:nvSpPr>
            <xdr:cNvPr id="36295" name="Check Box 30151" hidden="1">
              <a:extLst>
                <a:ext uri="{63B3BB69-23CF-44E3-9099-C40C66FF867C}">
                  <a14:compatExt spid="_x0000_s36295"/>
                </a:ext>
                <a:ext uri="{FF2B5EF4-FFF2-40B4-BE49-F238E27FC236}">
                  <a16:creationId xmlns:a16="http://schemas.microsoft.com/office/drawing/2014/main" id="{00000000-0008-0000-0000-0000C7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612</xdr:row>
          <xdr:rowOff>57150</xdr:rowOff>
        </xdr:from>
        <xdr:to>
          <xdr:col>25</xdr:col>
          <xdr:colOff>0</xdr:colOff>
          <xdr:row>612</xdr:row>
          <xdr:rowOff>266700</xdr:rowOff>
        </xdr:to>
        <xdr:sp macro="" textlink="">
          <xdr:nvSpPr>
            <xdr:cNvPr id="36296" name="Check Box 30152" hidden="1">
              <a:extLst>
                <a:ext uri="{63B3BB69-23CF-44E3-9099-C40C66FF867C}">
                  <a14:compatExt spid="_x0000_s36296"/>
                </a:ext>
                <a:ext uri="{FF2B5EF4-FFF2-40B4-BE49-F238E27FC236}">
                  <a16:creationId xmlns:a16="http://schemas.microsoft.com/office/drawing/2014/main" id="{00000000-0008-0000-0000-0000C8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612</xdr:row>
          <xdr:rowOff>57150</xdr:rowOff>
        </xdr:from>
        <xdr:to>
          <xdr:col>27</xdr:col>
          <xdr:colOff>0</xdr:colOff>
          <xdr:row>612</xdr:row>
          <xdr:rowOff>266700</xdr:rowOff>
        </xdr:to>
        <xdr:sp macro="" textlink="">
          <xdr:nvSpPr>
            <xdr:cNvPr id="36297" name="Check Box 30153" hidden="1">
              <a:extLst>
                <a:ext uri="{63B3BB69-23CF-44E3-9099-C40C66FF867C}">
                  <a14:compatExt spid="_x0000_s36297"/>
                </a:ext>
                <a:ext uri="{FF2B5EF4-FFF2-40B4-BE49-F238E27FC236}">
                  <a16:creationId xmlns:a16="http://schemas.microsoft.com/office/drawing/2014/main" id="{00000000-0008-0000-0000-0000C9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612</xdr:row>
          <xdr:rowOff>57150</xdr:rowOff>
        </xdr:from>
        <xdr:to>
          <xdr:col>29</xdr:col>
          <xdr:colOff>0</xdr:colOff>
          <xdr:row>612</xdr:row>
          <xdr:rowOff>266700</xdr:rowOff>
        </xdr:to>
        <xdr:sp macro="" textlink="">
          <xdr:nvSpPr>
            <xdr:cNvPr id="36298" name="Check Box 30154" hidden="1">
              <a:extLst>
                <a:ext uri="{63B3BB69-23CF-44E3-9099-C40C66FF867C}">
                  <a14:compatExt spid="_x0000_s36298"/>
                </a:ext>
                <a:ext uri="{FF2B5EF4-FFF2-40B4-BE49-F238E27FC236}">
                  <a16:creationId xmlns:a16="http://schemas.microsoft.com/office/drawing/2014/main" id="{00000000-0008-0000-0000-0000CA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612</xdr:row>
          <xdr:rowOff>57150</xdr:rowOff>
        </xdr:from>
        <xdr:to>
          <xdr:col>31</xdr:col>
          <xdr:colOff>0</xdr:colOff>
          <xdr:row>612</xdr:row>
          <xdr:rowOff>266700</xdr:rowOff>
        </xdr:to>
        <xdr:sp macro="" textlink="">
          <xdr:nvSpPr>
            <xdr:cNvPr id="36299" name="Check Box 30155" hidden="1">
              <a:extLst>
                <a:ext uri="{63B3BB69-23CF-44E3-9099-C40C66FF867C}">
                  <a14:compatExt spid="_x0000_s36299"/>
                </a:ext>
                <a:ext uri="{FF2B5EF4-FFF2-40B4-BE49-F238E27FC236}">
                  <a16:creationId xmlns:a16="http://schemas.microsoft.com/office/drawing/2014/main" id="{00000000-0008-0000-0000-0000CB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612</xdr:row>
          <xdr:rowOff>57150</xdr:rowOff>
        </xdr:from>
        <xdr:to>
          <xdr:col>33</xdr:col>
          <xdr:colOff>0</xdr:colOff>
          <xdr:row>612</xdr:row>
          <xdr:rowOff>266700</xdr:rowOff>
        </xdr:to>
        <xdr:sp macro="" textlink="">
          <xdr:nvSpPr>
            <xdr:cNvPr id="36300" name="Check Box 30156" hidden="1">
              <a:extLst>
                <a:ext uri="{63B3BB69-23CF-44E3-9099-C40C66FF867C}">
                  <a14:compatExt spid="_x0000_s36300"/>
                </a:ext>
                <a:ext uri="{FF2B5EF4-FFF2-40B4-BE49-F238E27FC236}">
                  <a16:creationId xmlns:a16="http://schemas.microsoft.com/office/drawing/2014/main" id="{00000000-0008-0000-0000-0000CC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612</xdr:row>
          <xdr:rowOff>57150</xdr:rowOff>
        </xdr:from>
        <xdr:to>
          <xdr:col>35</xdr:col>
          <xdr:colOff>0</xdr:colOff>
          <xdr:row>612</xdr:row>
          <xdr:rowOff>266700</xdr:rowOff>
        </xdr:to>
        <xdr:sp macro="" textlink="">
          <xdr:nvSpPr>
            <xdr:cNvPr id="36301" name="Check Box 30157" hidden="1">
              <a:extLst>
                <a:ext uri="{63B3BB69-23CF-44E3-9099-C40C66FF867C}">
                  <a14:compatExt spid="_x0000_s36301"/>
                </a:ext>
                <a:ext uri="{FF2B5EF4-FFF2-40B4-BE49-F238E27FC236}">
                  <a16:creationId xmlns:a16="http://schemas.microsoft.com/office/drawing/2014/main" id="{00000000-0008-0000-0000-0000CD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612</xdr:row>
          <xdr:rowOff>57150</xdr:rowOff>
        </xdr:from>
        <xdr:to>
          <xdr:col>37</xdr:col>
          <xdr:colOff>0</xdr:colOff>
          <xdr:row>612</xdr:row>
          <xdr:rowOff>266700</xdr:rowOff>
        </xdr:to>
        <xdr:sp macro="" textlink="">
          <xdr:nvSpPr>
            <xdr:cNvPr id="36302" name="Check Box 30158" hidden="1">
              <a:extLst>
                <a:ext uri="{63B3BB69-23CF-44E3-9099-C40C66FF867C}">
                  <a14:compatExt spid="_x0000_s36302"/>
                </a:ext>
                <a:ext uri="{FF2B5EF4-FFF2-40B4-BE49-F238E27FC236}">
                  <a16:creationId xmlns:a16="http://schemas.microsoft.com/office/drawing/2014/main" id="{00000000-0008-0000-0000-0000CE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612</xdr:row>
          <xdr:rowOff>57150</xdr:rowOff>
        </xdr:from>
        <xdr:to>
          <xdr:col>39</xdr:col>
          <xdr:colOff>0</xdr:colOff>
          <xdr:row>612</xdr:row>
          <xdr:rowOff>266700</xdr:rowOff>
        </xdr:to>
        <xdr:sp macro="" textlink="">
          <xdr:nvSpPr>
            <xdr:cNvPr id="36303" name="Check Box 30159" hidden="1">
              <a:extLst>
                <a:ext uri="{63B3BB69-23CF-44E3-9099-C40C66FF867C}">
                  <a14:compatExt spid="_x0000_s36303"/>
                </a:ext>
                <a:ext uri="{FF2B5EF4-FFF2-40B4-BE49-F238E27FC236}">
                  <a16:creationId xmlns:a16="http://schemas.microsoft.com/office/drawing/2014/main" id="{00000000-0008-0000-0000-0000CF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613</xdr:row>
          <xdr:rowOff>57150</xdr:rowOff>
        </xdr:from>
        <xdr:to>
          <xdr:col>9</xdr:col>
          <xdr:colOff>0</xdr:colOff>
          <xdr:row>613</xdr:row>
          <xdr:rowOff>266700</xdr:rowOff>
        </xdr:to>
        <xdr:sp macro="" textlink="">
          <xdr:nvSpPr>
            <xdr:cNvPr id="36304" name="Check Box 30160" hidden="1">
              <a:extLst>
                <a:ext uri="{63B3BB69-23CF-44E3-9099-C40C66FF867C}">
                  <a14:compatExt spid="_x0000_s36304"/>
                </a:ext>
                <a:ext uri="{FF2B5EF4-FFF2-40B4-BE49-F238E27FC236}">
                  <a16:creationId xmlns:a16="http://schemas.microsoft.com/office/drawing/2014/main" id="{00000000-0008-0000-0000-0000D0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613</xdr:row>
          <xdr:rowOff>57150</xdr:rowOff>
        </xdr:from>
        <xdr:to>
          <xdr:col>11</xdr:col>
          <xdr:colOff>0</xdr:colOff>
          <xdr:row>613</xdr:row>
          <xdr:rowOff>266700</xdr:rowOff>
        </xdr:to>
        <xdr:sp macro="" textlink="">
          <xdr:nvSpPr>
            <xdr:cNvPr id="36305" name="Check Box 30161" hidden="1">
              <a:extLst>
                <a:ext uri="{63B3BB69-23CF-44E3-9099-C40C66FF867C}">
                  <a14:compatExt spid="_x0000_s36305"/>
                </a:ext>
                <a:ext uri="{FF2B5EF4-FFF2-40B4-BE49-F238E27FC236}">
                  <a16:creationId xmlns:a16="http://schemas.microsoft.com/office/drawing/2014/main" id="{00000000-0008-0000-0000-0000D1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613</xdr:row>
          <xdr:rowOff>57150</xdr:rowOff>
        </xdr:from>
        <xdr:to>
          <xdr:col>13</xdr:col>
          <xdr:colOff>0</xdr:colOff>
          <xdr:row>613</xdr:row>
          <xdr:rowOff>266700</xdr:rowOff>
        </xdr:to>
        <xdr:sp macro="" textlink="">
          <xdr:nvSpPr>
            <xdr:cNvPr id="36306" name="Check Box 30162" hidden="1">
              <a:extLst>
                <a:ext uri="{63B3BB69-23CF-44E3-9099-C40C66FF867C}">
                  <a14:compatExt spid="_x0000_s36306"/>
                </a:ext>
                <a:ext uri="{FF2B5EF4-FFF2-40B4-BE49-F238E27FC236}">
                  <a16:creationId xmlns:a16="http://schemas.microsoft.com/office/drawing/2014/main" id="{00000000-0008-0000-0000-0000D2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613</xdr:row>
          <xdr:rowOff>57150</xdr:rowOff>
        </xdr:from>
        <xdr:to>
          <xdr:col>15</xdr:col>
          <xdr:colOff>0</xdr:colOff>
          <xdr:row>613</xdr:row>
          <xdr:rowOff>266700</xdr:rowOff>
        </xdr:to>
        <xdr:sp macro="" textlink="">
          <xdr:nvSpPr>
            <xdr:cNvPr id="36307" name="Check Box 30163" hidden="1">
              <a:extLst>
                <a:ext uri="{63B3BB69-23CF-44E3-9099-C40C66FF867C}">
                  <a14:compatExt spid="_x0000_s36307"/>
                </a:ext>
                <a:ext uri="{FF2B5EF4-FFF2-40B4-BE49-F238E27FC236}">
                  <a16:creationId xmlns:a16="http://schemas.microsoft.com/office/drawing/2014/main" id="{00000000-0008-0000-0000-0000D3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613</xdr:row>
          <xdr:rowOff>57150</xdr:rowOff>
        </xdr:from>
        <xdr:to>
          <xdr:col>19</xdr:col>
          <xdr:colOff>0</xdr:colOff>
          <xdr:row>613</xdr:row>
          <xdr:rowOff>266700</xdr:rowOff>
        </xdr:to>
        <xdr:sp macro="" textlink="">
          <xdr:nvSpPr>
            <xdr:cNvPr id="36308" name="Check Box 30164" hidden="1">
              <a:extLst>
                <a:ext uri="{63B3BB69-23CF-44E3-9099-C40C66FF867C}">
                  <a14:compatExt spid="_x0000_s36308"/>
                </a:ext>
                <a:ext uri="{FF2B5EF4-FFF2-40B4-BE49-F238E27FC236}">
                  <a16:creationId xmlns:a16="http://schemas.microsoft.com/office/drawing/2014/main" id="{00000000-0008-0000-0000-0000D4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613</xdr:row>
          <xdr:rowOff>57150</xdr:rowOff>
        </xdr:from>
        <xdr:to>
          <xdr:col>21</xdr:col>
          <xdr:colOff>0</xdr:colOff>
          <xdr:row>613</xdr:row>
          <xdr:rowOff>266700</xdr:rowOff>
        </xdr:to>
        <xdr:sp macro="" textlink="">
          <xdr:nvSpPr>
            <xdr:cNvPr id="36309" name="Check Box 30165" hidden="1">
              <a:extLst>
                <a:ext uri="{63B3BB69-23CF-44E3-9099-C40C66FF867C}">
                  <a14:compatExt spid="_x0000_s36309"/>
                </a:ext>
                <a:ext uri="{FF2B5EF4-FFF2-40B4-BE49-F238E27FC236}">
                  <a16:creationId xmlns:a16="http://schemas.microsoft.com/office/drawing/2014/main" id="{00000000-0008-0000-0000-0000D5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613</xdr:row>
          <xdr:rowOff>57150</xdr:rowOff>
        </xdr:from>
        <xdr:to>
          <xdr:col>23</xdr:col>
          <xdr:colOff>0</xdr:colOff>
          <xdr:row>613</xdr:row>
          <xdr:rowOff>266700</xdr:rowOff>
        </xdr:to>
        <xdr:sp macro="" textlink="">
          <xdr:nvSpPr>
            <xdr:cNvPr id="36310" name="Check Box 30166" hidden="1">
              <a:extLst>
                <a:ext uri="{63B3BB69-23CF-44E3-9099-C40C66FF867C}">
                  <a14:compatExt spid="_x0000_s36310"/>
                </a:ext>
                <a:ext uri="{FF2B5EF4-FFF2-40B4-BE49-F238E27FC236}">
                  <a16:creationId xmlns:a16="http://schemas.microsoft.com/office/drawing/2014/main" id="{00000000-0008-0000-0000-0000D6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613</xdr:row>
          <xdr:rowOff>57150</xdr:rowOff>
        </xdr:from>
        <xdr:to>
          <xdr:col>25</xdr:col>
          <xdr:colOff>0</xdr:colOff>
          <xdr:row>613</xdr:row>
          <xdr:rowOff>266700</xdr:rowOff>
        </xdr:to>
        <xdr:sp macro="" textlink="">
          <xdr:nvSpPr>
            <xdr:cNvPr id="36311" name="Check Box 30167" hidden="1">
              <a:extLst>
                <a:ext uri="{63B3BB69-23CF-44E3-9099-C40C66FF867C}">
                  <a14:compatExt spid="_x0000_s36311"/>
                </a:ext>
                <a:ext uri="{FF2B5EF4-FFF2-40B4-BE49-F238E27FC236}">
                  <a16:creationId xmlns:a16="http://schemas.microsoft.com/office/drawing/2014/main" id="{00000000-0008-0000-0000-0000D7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613</xdr:row>
          <xdr:rowOff>57150</xdr:rowOff>
        </xdr:from>
        <xdr:to>
          <xdr:col>27</xdr:col>
          <xdr:colOff>0</xdr:colOff>
          <xdr:row>613</xdr:row>
          <xdr:rowOff>266700</xdr:rowOff>
        </xdr:to>
        <xdr:sp macro="" textlink="">
          <xdr:nvSpPr>
            <xdr:cNvPr id="36312" name="Check Box 30168" hidden="1">
              <a:extLst>
                <a:ext uri="{63B3BB69-23CF-44E3-9099-C40C66FF867C}">
                  <a14:compatExt spid="_x0000_s36312"/>
                </a:ext>
                <a:ext uri="{FF2B5EF4-FFF2-40B4-BE49-F238E27FC236}">
                  <a16:creationId xmlns:a16="http://schemas.microsoft.com/office/drawing/2014/main" id="{00000000-0008-0000-0000-0000D8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613</xdr:row>
          <xdr:rowOff>57150</xdr:rowOff>
        </xdr:from>
        <xdr:to>
          <xdr:col>29</xdr:col>
          <xdr:colOff>0</xdr:colOff>
          <xdr:row>613</xdr:row>
          <xdr:rowOff>266700</xdr:rowOff>
        </xdr:to>
        <xdr:sp macro="" textlink="">
          <xdr:nvSpPr>
            <xdr:cNvPr id="36313" name="Check Box 30169" hidden="1">
              <a:extLst>
                <a:ext uri="{63B3BB69-23CF-44E3-9099-C40C66FF867C}">
                  <a14:compatExt spid="_x0000_s36313"/>
                </a:ext>
                <a:ext uri="{FF2B5EF4-FFF2-40B4-BE49-F238E27FC236}">
                  <a16:creationId xmlns:a16="http://schemas.microsoft.com/office/drawing/2014/main" id="{00000000-0008-0000-0000-0000D9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613</xdr:row>
          <xdr:rowOff>57150</xdr:rowOff>
        </xdr:from>
        <xdr:to>
          <xdr:col>31</xdr:col>
          <xdr:colOff>0</xdr:colOff>
          <xdr:row>613</xdr:row>
          <xdr:rowOff>266700</xdr:rowOff>
        </xdr:to>
        <xdr:sp macro="" textlink="">
          <xdr:nvSpPr>
            <xdr:cNvPr id="36314" name="Check Box 30170" hidden="1">
              <a:extLst>
                <a:ext uri="{63B3BB69-23CF-44E3-9099-C40C66FF867C}">
                  <a14:compatExt spid="_x0000_s36314"/>
                </a:ext>
                <a:ext uri="{FF2B5EF4-FFF2-40B4-BE49-F238E27FC236}">
                  <a16:creationId xmlns:a16="http://schemas.microsoft.com/office/drawing/2014/main" id="{00000000-0008-0000-0000-0000DA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613</xdr:row>
          <xdr:rowOff>57150</xdr:rowOff>
        </xdr:from>
        <xdr:to>
          <xdr:col>33</xdr:col>
          <xdr:colOff>0</xdr:colOff>
          <xdr:row>613</xdr:row>
          <xdr:rowOff>266700</xdr:rowOff>
        </xdr:to>
        <xdr:sp macro="" textlink="">
          <xdr:nvSpPr>
            <xdr:cNvPr id="36315" name="Check Box 30171" hidden="1">
              <a:extLst>
                <a:ext uri="{63B3BB69-23CF-44E3-9099-C40C66FF867C}">
                  <a14:compatExt spid="_x0000_s36315"/>
                </a:ext>
                <a:ext uri="{FF2B5EF4-FFF2-40B4-BE49-F238E27FC236}">
                  <a16:creationId xmlns:a16="http://schemas.microsoft.com/office/drawing/2014/main" id="{00000000-0008-0000-0000-0000DB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613</xdr:row>
          <xdr:rowOff>57150</xdr:rowOff>
        </xdr:from>
        <xdr:to>
          <xdr:col>35</xdr:col>
          <xdr:colOff>0</xdr:colOff>
          <xdr:row>613</xdr:row>
          <xdr:rowOff>266700</xdr:rowOff>
        </xdr:to>
        <xdr:sp macro="" textlink="">
          <xdr:nvSpPr>
            <xdr:cNvPr id="36316" name="Check Box 30172" hidden="1">
              <a:extLst>
                <a:ext uri="{63B3BB69-23CF-44E3-9099-C40C66FF867C}">
                  <a14:compatExt spid="_x0000_s36316"/>
                </a:ext>
                <a:ext uri="{FF2B5EF4-FFF2-40B4-BE49-F238E27FC236}">
                  <a16:creationId xmlns:a16="http://schemas.microsoft.com/office/drawing/2014/main" id="{00000000-0008-0000-0000-0000DC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613</xdr:row>
          <xdr:rowOff>57150</xdr:rowOff>
        </xdr:from>
        <xdr:to>
          <xdr:col>37</xdr:col>
          <xdr:colOff>0</xdr:colOff>
          <xdr:row>613</xdr:row>
          <xdr:rowOff>266700</xdr:rowOff>
        </xdr:to>
        <xdr:sp macro="" textlink="">
          <xdr:nvSpPr>
            <xdr:cNvPr id="36317" name="Check Box 30173" hidden="1">
              <a:extLst>
                <a:ext uri="{63B3BB69-23CF-44E3-9099-C40C66FF867C}">
                  <a14:compatExt spid="_x0000_s36317"/>
                </a:ext>
                <a:ext uri="{FF2B5EF4-FFF2-40B4-BE49-F238E27FC236}">
                  <a16:creationId xmlns:a16="http://schemas.microsoft.com/office/drawing/2014/main" id="{00000000-0008-0000-0000-0000DD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613</xdr:row>
          <xdr:rowOff>57150</xdr:rowOff>
        </xdr:from>
        <xdr:to>
          <xdr:col>39</xdr:col>
          <xdr:colOff>0</xdr:colOff>
          <xdr:row>613</xdr:row>
          <xdr:rowOff>266700</xdr:rowOff>
        </xdr:to>
        <xdr:sp macro="" textlink="">
          <xdr:nvSpPr>
            <xdr:cNvPr id="36318" name="Check Box 30174" hidden="1">
              <a:extLst>
                <a:ext uri="{63B3BB69-23CF-44E3-9099-C40C66FF867C}">
                  <a14:compatExt spid="_x0000_s36318"/>
                </a:ext>
                <a:ext uri="{FF2B5EF4-FFF2-40B4-BE49-F238E27FC236}">
                  <a16:creationId xmlns:a16="http://schemas.microsoft.com/office/drawing/2014/main" id="{00000000-0008-0000-0000-0000DE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614</xdr:row>
          <xdr:rowOff>57150</xdr:rowOff>
        </xdr:from>
        <xdr:to>
          <xdr:col>9</xdr:col>
          <xdr:colOff>0</xdr:colOff>
          <xdr:row>614</xdr:row>
          <xdr:rowOff>266700</xdr:rowOff>
        </xdr:to>
        <xdr:sp macro="" textlink="">
          <xdr:nvSpPr>
            <xdr:cNvPr id="36319" name="Check Box 30175" hidden="1">
              <a:extLst>
                <a:ext uri="{63B3BB69-23CF-44E3-9099-C40C66FF867C}">
                  <a14:compatExt spid="_x0000_s36319"/>
                </a:ext>
                <a:ext uri="{FF2B5EF4-FFF2-40B4-BE49-F238E27FC236}">
                  <a16:creationId xmlns:a16="http://schemas.microsoft.com/office/drawing/2014/main" id="{00000000-0008-0000-0000-0000DF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614</xdr:row>
          <xdr:rowOff>57150</xdr:rowOff>
        </xdr:from>
        <xdr:to>
          <xdr:col>11</xdr:col>
          <xdr:colOff>0</xdr:colOff>
          <xdr:row>614</xdr:row>
          <xdr:rowOff>266700</xdr:rowOff>
        </xdr:to>
        <xdr:sp macro="" textlink="">
          <xdr:nvSpPr>
            <xdr:cNvPr id="36320" name="Check Box 30176" hidden="1">
              <a:extLst>
                <a:ext uri="{63B3BB69-23CF-44E3-9099-C40C66FF867C}">
                  <a14:compatExt spid="_x0000_s36320"/>
                </a:ext>
                <a:ext uri="{FF2B5EF4-FFF2-40B4-BE49-F238E27FC236}">
                  <a16:creationId xmlns:a16="http://schemas.microsoft.com/office/drawing/2014/main" id="{00000000-0008-0000-0000-0000E0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614</xdr:row>
          <xdr:rowOff>57150</xdr:rowOff>
        </xdr:from>
        <xdr:to>
          <xdr:col>13</xdr:col>
          <xdr:colOff>0</xdr:colOff>
          <xdr:row>614</xdr:row>
          <xdr:rowOff>266700</xdr:rowOff>
        </xdr:to>
        <xdr:sp macro="" textlink="">
          <xdr:nvSpPr>
            <xdr:cNvPr id="36321" name="Check Box 30177" hidden="1">
              <a:extLst>
                <a:ext uri="{63B3BB69-23CF-44E3-9099-C40C66FF867C}">
                  <a14:compatExt spid="_x0000_s36321"/>
                </a:ext>
                <a:ext uri="{FF2B5EF4-FFF2-40B4-BE49-F238E27FC236}">
                  <a16:creationId xmlns:a16="http://schemas.microsoft.com/office/drawing/2014/main" id="{00000000-0008-0000-0000-0000E1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614</xdr:row>
          <xdr:rowOff>57150</xdr:rowOff>
        </xdr:from>
        <xdr:to>
          <xdr:col>15</xdr:col>
          <xdr:colOff>0</xdr:colOff>
          <xdr:row>614</xdr:row>
          <xdr:rowOff>266700</xdr:rowOff>
        </xdr:to>
        <xdr:sp macro="" textlink="">
          <xdr:nvSpPr>
            <xdr:cNvPr id="36322" name="Check Box 30178" hidden="1">
              <a:extLst>
                <a:ext uri="{63B3BB69-23CF-44E3-9099-C40C66FF867C}">
                  <a14:compatExt spid="_x0000_s36322"/>
                </a:ext>
                <a:ext uri="{FF2B5EF4-FFF2-40B4-BE49-F238E27FC236}">
                  <a16:creationId xmlns:a16="http://schemas.microsoft.com/office/drawing/2014/main" id="{00000000-0008-0000-0000-0000E2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614</xdr:row>
          <xdr:rowOff>57150</xdr:rowOff>
        </xdr:from>
        <xdr:to>
          <xdr:col>19</xdr:col>
          <xdr:colOff>0</xdr:colOff>
          <xdr:row>614</xdr:row>
          <xdr:rowOff>266700</xdr:rowOff>
        </xdr:to>
        <xdr:sp macro="" textlink="">
          <xdr:nvSpPr>
            <xdr:cNvPr id="36323" name="Check Box 30179" hidden="1">
              <a:extLst>
                <a:ext uri="{63B3BB69-23CF-44E3-9099-C40C66FF867C}">
                  <a14:compatExt spid="_x0000_s36323"/>
                </a:ext>
                <a:ext uri="{FF2B5EF4-FFF2-40B4-BE49-F238E27FC236}">
                  <a16:creationId xmlns:a16="http://schemas.microsoft.com/office/drawing/2014/main" id="{00000000-0008-0000-0000-0000E3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614</xdr:row>
          <xdr:rowOff>57150</xdr:rowOff>
        </xdr:from>
        <xdr:to>
          <xdr:col>21</xdr:col>
          <xdr:colOff>0</xdr:colOff>
          <xdr:row>614</xdr:row>
          <xdr:rowOff>266700</xdr:rowOff>
        </xdr:to>
        <xdr:sp macro="" textlink="">
          <xdr:nvSpPr>
            <xdr:cNvPr id="36324" name="Check Box 30180" hidden="1">
              <a:extLst>
                <a:ext uri="{63B3BB69-23CF-44E3-9099-C40C66FF867C}">
                  <a14:compatExt spid="_x0000_s36324"/>
                </a:ext>
                <a:ext uri="{FF2B5EF4-FFF2-40B4-BE49-F238E27FC236}">
                  <a16:creationId xmlns:a16="http://schemas.microsoft.com/office/drawing/2014/main" id="{00000000-0008-0000-0000-0000E4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614</xdr:row>
          <xdr:rowOff>57150</xdr:rowOff>
        </xdr:from>
        <xdr:to>
          <xdr:col>23</xdr:col>
          <xdr:colOff>0</xdr:colOff>
          <xdr:row>614</xdr:row>
          <xdr:rowOff>266700</xdr:rowOff>
        </xdr:to>
        <xdr:sp macro="" textlink="">
          <xdr:nvSpPr>
            <xdr:cNvPr id="36325" name="Check Box 30181" hidden="1">
              <a:extLst>
                <a:ext uri="{63B3BB69-23CF-44E3-9099-C40C66FF867C}">
                  <a14:compatExt spid="_x0000_s36325"/>
                </a:ext>
                <a:ext uri="{FF2B5EF4-FFF2-40B4-BE49-F238E27FC236}">
                  <a16:creationId xmlns:a16="http://schemas.microsoft.com/office/drawing/2014/main" id="{00000000-0008-0000-0000-0000E5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614</xdr:row>
          <xdr:rowOff>57150</xdr:rowOff>
        </xdr:from>
        <xdr:to>
          <xdr:col>25</xdr:col>
          <xdr:colOff>0</xdr:colOff>
          <xdr:row>614</xdr:row>
          <xdr:rowOff>266700</xdr:rowOff>
        </xdr:to>
        <xdr:sp macro="" textlink="">
          <xdr:nvSpPr>
            <xdr:cNvPr id="36326" name="Check Box 30182" hidden="1">
              <a:extLst>
                <a:ext uri="{63B3BB69-23CF-44E3-9099-C40C66FF867C}">
                  <a14:compatExt spid="_x0000_s36326"/>
                </a:ext>
                <a:ext uri="{FF2B5EF4-FFF2-40B4-BE49-F238E27FC236}">
                  <a16:creationId xmlns:a16="http://schemas.microsoft.com/office/drawing/2014/main" id="{00000000-0008-0000-0000-0000E6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614</xdr:row>
          <xdr:rowOff>57150</xdr:rowOff>
        </xdr:from>
        <xdr:to>
          <xdr:col>27</xdr:col>
          <xdr:colOff>0</xdr:colOff>
          <xdr:row>614</xdr:row>
          <xdr:rowOff>266700</xdr:rowOff>
        </xdr:to>
        <xdr:sp macro="" textlink="">
          <xdr:nvSpPr>
            <xdr:cNvPr id="36327" name="Check Box 30183" hidden="1">
              <a:extLst>
                <a:ext uri="{63B3BB69-23CF-44E3-9099-C40C66FF867C}">
                  <a14:compatExt spid="_x0000_s36327"/>
                </a:ext>
                <a:ext uri="{FF2B5EF4-FFF2-40B4-BE49-F238E27FC236}">
                  <a16:creationId xmlns:a16="http://schemas.microsoft.com/office/drawing/2014/main" id="{00000000-0008-0000-0000-0000E7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614</xdr:row>
          <xdr:rowOff>57150</xdr:rowOff>
        </xdr:from>
        <xdr:to>
          <xdr:col>29</xdr:col>
          <xdr:colOff>0</xdr:colOff>
          <xdr:row>614</xdr:row>
          <xdr:rowOff>266700</xdr:rowOff>
        </xdr:to>
        <xdr:sp macro="" textlink="">
          <xdr:nvSpPr>
            <xdr:cNvPr id="36328" name="Check Box 30184" hidden="1">
              <a:extLst>
                <a:ext uri="{63B3BB69-23CF-44E3-9099-C40C66FF867C}">
                  <a14:compatExt spid="_x0000_s36328"/>
                </a:ext>
                <a:ext uri="{FF2B5EF4-FFF2-40B4-BE49-F238E27FC236}">
                  <a16:creationId xmlns:a16="http://schemas.microsoft.com/office/drawing/2014/main" id="{00000000-0008-0000-0000-0000E8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614</xdr:row>
          <xdr:rowOff>57150</xdr:rowOff>
        </xdr:from>
        <xdr:to>
          <xdr:col>31</xdr:col>
          <xdr:colOff>0</xdr:colOff>
          <xdr:row>614</xdr:row>
          <xdr:rowOff>266700</xdr:rowOff>
        </xdr:to>
        <xdr:sp macro="" textlink="">
          <xdr:nvSpPr>
            <xdr:cNvPr id="36329" name="Check Box 30185" hidden="1">
              <a:extLst>
                <a:ext uri="{63B3BB69-23CF-44E3-9099-C40C66FF867C}">
                  <a14:compatExt spid="_x0000_s36329"/>
                </a:ext>
                <a:ext uri="{FF2B5EF4-FFF2-40B4-BE49-F238E27FC236}">
                  <a16:creationId xmlns:a16="http://schemas.microsoft.com/office/drawing/2014/main" id="{00000000-0008-0000-0000-0000E9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614</xdr:row>
          <xdr:rowOff>57150</xdr:rowOff>
        </xdr:from>
        <xdr:to>
          <xdr:col>33</xdr:col>
          <xdr:colOff>0</xdr:colOff>
          <xdr:row>614</xdr:row>
          <xdr:rowOff>266700</xdr:rowOff>
        </xdr:to>
        <xdr:sp macro="" textlink="">
          <xdr:nvSpPr>
            <xdr:cNvPr id="36330" name="Check Box 30186" hidden="1">
              <a:extLst>
                <a:ext uri="{63B3BB69-23CF-44E3-9099-C40C66FF867C}">
                  <a14:compatExt spid="_x0000_s36330"/>
                </a:ext>
                <a:ext uri="{FF2B5EF4-FFF2-40B4-BE49-F238E27FC236}">
                  <a16:creationId xmlns:a16="http://schemas.microsoft.com/office/drawing/2014/main" id="{00000000-0008-0000-0000-0000EA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614</xdr:row>
          <xdr:rowOff>57150</xdr:rowOff>
        </xdr:from>
        <xdr:to>
          <xdr:col>35</xdr:col>
          <xdr:colOff>0</xdr:colOff>
          <xdr:row>614</xdr:row>
          <xdr:rowOff>266700</xdr:rowOff>
        </xdr:to>
        <xdr:sp macro="" textlink="">
          <xdr:nvSpPr>
            <xdr:cNvPr id="36331" name="Check Box 30187" hidden="1">
              <a:extLst>
                <a:ext uri="{63B3BB69-23CF-44E3-9099-C40C66FF867C}">
                  <a14:compatExt spid="_x0000_s36331"/>
                </a:ext>
                <a:ext uri="{FF2B5EF4-FFF2-40B4-BE49-F238E27FC236}">
                  <a16:creationId xmlns:a16="http://schemas.microsoft.com/office/drawing/2014/main" id="{00000000-0008-0000-0000-0000EB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614</xdr:row>
          <xdr:rowOff>57150</xdr:rowOff>
        </xdr:from>
        <xdr:to>
          <xdr:col>37</xdr:col>
          <xdr:colOff>0</xdr:colOff>
          <xdr:row>614</xdr:row>
          <xdr:rowOff>266700</xdr:rowOff>
        </xdr:to>
        <xdr:sp macro="" textlink="">
          <xdr:nvSpPr>
            <xdr:cNvPr id="36332" name="Check Box 30188" hidden="1">
              <a:extLst>
                <a:ext uri="{63B3BB69-23CF-44E3-9099-C40C66FF867C}">
                  <a14:compatExt spid="_x0000_s36332"/>
                </a:ext>
                <a:ext uri="{FF2B5EF4-FFF2-40B4-BE49-F238E27FC236}">
                  <a16:creationId xmlns:a16="http://schemas.microsoft.com/office/drawing/2014/main" id="{00000000-0008-0000-0000-0000EC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104775</xdr:colOff>
          <xdr:row>614</xdr:row>
          <xdr:rowOff>57150</xdr:rowOff>
        </xdr:from>
        <xdr:to>
          <xdr:col>39</xdr:col>
          <xdr:colOff>9525</xdr:colOff>
          <xdr:row>614</xdr:row>
          <xdr:rowOff>266700</xdr:rowOff>
        </xdr:to>
        <xdr:sp macro="" textlink="">
          <xdr:nvSpPr>
            <xdr:cNvPr id="36333" name="Check Box 30189" hidden="1">
              <a:extLst>
                <a:ext uri="{63B3BB69-23CF-44E3-9099-C40C66FF867C}">
                  <a14:compatExt spid="_x0000_s36333"/>
                </a:ext>
                <a:ext uri="{FF2B5EF4-FFF2-40B4-BE49-F238E27FC236}">
                  <a16:creationId xmlns:a16="http://schemas.microsoft.com/office/drawing/2014/main" id="{00000000-0008-0000-0000-0000ED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615</xdr:row>
          <xdr:rowOff>57150</xdr:rowOff>
        </xdr:from>
        <xdr:to>
          <xdr:col>9</xdr:col>
          <xdr:colOff>0</xdr:colOff>
          <xdr:row>615</xdr:row>
          <xdr:rowOff>266700</xdr:rowOff>
        </xdr:to>
        <xdr:sp macro="" textlink="">
          <xdr:nvSpPr>
            <xdr:cNvPr id="36334" name="Check Box 30190" hidden="1">
              <a:extLst>
                <a:ext uri="{63B3BB69-23CF-44E3-9099-C40C66FF867C}">
                  <a14:compatExt spid="_x0000_s36334"/>
                </a:ext>
                <a:ext uri="{FF2B5EF4-FFF2-40B4-BE49-F238E27FC236}">
                  <a16:creationId xmlns:a16="http://schemas.microsoft.com/office/drawing/2014/main" id="{00000000-0008-0000-0000-0000EE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615</xdr:row>
          <xdr:rowOff>57150</xdr:rowOff>
        </xdr:from>
        <xdr:to>
          <xdr:col>11</xdr:col>
          <xdr:colOff>0</xdr:colOff>
          <xdr:row>615</xdr:row>
          <xdr:rowOff>266700</xdr:rowOff>
        </xdr:to>
        <xdr:sp macro="" textlink="">
          <xdr:nvSpPr>
            <xdr:cNvPr id="36335" name="Check Box 30191" hidden="1">
              <a:extLst>
                <a:ext uri="{63B3BB69-23CF-44E3-9099-C40C66FF867C}">
                  <a14:compatExt spid="_x0000_s36335"/>
                </a:ext>
                <a:ext uri="{FF2B5EF4-FFF2-40B4-BE49-F238E27FC236}">
                  <a16:creationId xmlns:a16="http://schemas.microsoft.com/office/drawing/2014/main" id="{00000000-0008-0000-0000-0000EF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615</xdr:row>
          <xdr:rowOff>57150</xdr:rowOff>
        </xdr:from>
        <xdr:to>
          <xdr:col>13</xdr:col>
          <xdr:colOff>0</xdr:colOff>
          <xdr:row>615</xdr:row>
          <xdr:rowOff>266700</xdr:rowOff>
        </xdr:to>
        <xdr:sp macro="" textlink="">
          <xdr:nvSpPr>
            <xdr:cNvPr id="36336" name="Check Box 30192" hidden="1">
              <a:extLst>
                <a:ext uri="{63B3BB69-23CF-44E3-9099-C40C66FF867C}">
                  <a14:compatExt spid="_x0000_s36336"/>
                </a:ext>
                <a:ext uri="{FF2B5EF4-FFF2-40B4-BE49-F238E27FC236}">
                  <a16:creationId xmlns:a16="http://schemas.microsoft.com/office/drawing/2014/main" id="{00000000-0008-0000-0000-0000F0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615</xdr:row>
          <xdr:rowOff>57150</xdr:rowOff>
        </xdr:from>
        <xdr:to>
          <xdr:col>15</xdr:col>
          <xdr:colOff>0</xdr:colOff>
          <xdr:row>615</xdr:row>
          <xdr:rowOff>266700</xdr:rowOff>
        </xdr:to>
        <xdr:sp macro="" textlink="">
          <xdr:nvSpPr>
            <xdr:cNvPr id="36337" name="Check Box 30193" hidden="1">
              <a:extLst>
                <a:ext uri="{63B3BB69-23CF-44E3-9099-C40C66FF867C}">
                  <a14:compatExt spid="_x0000_s36337"/>
                </a:ext>
                <a:ext uri="{FF2B5EF4-FFF2-40B4-BE49-F238E27FC236}">
                  <a16:creationId xmlns:a16="http://schemas.microsoft.com/office/drawing/2014/main" id="{00000000-0008-0000-0000-0000F1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615</xdr:row>
          <xdr:rowOff>57150</xdr:rowOff>
        </xdr:from>
        <xdr:to>
          <xdr:col>19</xdr:col>
          <xdr:colOff>0</xdr:colOff>
          <xdr:row>615</xdr:row>
          <xdr:rowOff>266700</xdr:rowOff>
        </xdr:to>
        <xdr:sp macro="" textlink="">
          <xdr:nvSpPr>
            <xdr:cNvPr id="36338" name="Check Box 30194" hidden="1">
              <a:extLst>
                <a:ext uri="{63B3BB69-23CF-44E3-9099-C40C66FF867C}">
                  <a14:compatExt spid="_x0000_s36338"/>
                </a:ext>
                <a:ext uri="{FF2B5EF4-FFF2-40B4-BE49-F238E27FC236}">
                  <a16:creationId xmlns:a16="http://schemas.microsoft.com/office/drawing/2014/main" id="{00000000-0008-0000-0000-0000F2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615</xdr:row>
          <xdr:rowOff>57150</xdr:rowOff>
        </xdr:from>
        <xdr:to>
          <xdr:col>21</xdr:col>
          <xdr:colOff>0</xdr:colOff>
          <xdr:row>615</xdr:row>
          <xdr:rowOff>266700</xdr:rowOff>
        </xdr:to>
        <xdr:sp macro="" textlink="">
          <xdr:nvSpPr>
            <xdr:cNvPr id="36339" name="Check Box 30195" hidden="1">
              <a:extLst>
                <a:ext uri="{63B3BB69-23CF-44E3-9099-C40C66FF867C}">
                  <a14:compatExt spid="_x0000_s36339"/>
                </a:ext>
                <a:ext uri="{FF2B5EF4-FFF2-40B4-BE49-F238E27FC236}">
                  <a16:creationId xmlns:a16="http://schemas.microsoft.com/office/drawing/2014/main" id="{00000000-0008-0000-0000-0000F3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615</xdr:row>
          <xdr:rowOff>57150</xdr:rowOff>
        </xdr:from>
        <xdr:to>
          <xdr:col>23</xdr:col>
          <xdr:colOff>0</xdr:colOff>
          <xdr:row>615</xdr:row>
          <xdr:rowOff>266700</xdr:rowOff>
        </xdr:to>
        <xdr:sp macro="" textlink="">
          <xdr:nvSpPr>
            <xdr:cNvPr id="36340" name="Check Box 30196" hidden="1">
              <a:extLst>
                <a:ext uri="{63B3BB69-23CF-44E3-9099-C40C66FF867C}">
                  <a14:compatExt spid="_x0000_s36340"/>
                </a:ext>
                <a:ext uri="{FF2B5EF4-FFF2-40B4-BE49-F238E27FC236}">
                  <a16:creationId xmlns:a16="http://schemas.microsoft.com/office/drawing/2014/main" id="{00000000-0008-0000-0000-0000F4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615</xdr:row>
          <xdr:rowOff>57150</xdr:rowOff>
        </xdr:from>
        <xdr:to>
          <xdr:col>25</xdr:col>
          <xdr:colOff>0</xdr:colOff>
          <xdr:row>615</xdr:row>
          <xdr:rowOff>266700</xdr:rowOff>
        </xdr:to>
        <xdr:sp macro="" textlink="">
          <xdr:nvSpPr>
            <xdr:cNvPr id="36341" name="Check Box 30197" hidden="1">
              <a:extLst>
                <a:ext uri="{63B3BB69-23CF-44E3-9099-C40C66FF867C}">
                  <a14:compatExt spid="_x0000_s36341"/>
                </a:ext>
                <a:ext uri="{FF2B5EF4-FFF2-40B4-BE49-F238E27FC236}">
                  <a16:creationId xmlns:a16="http://schemas.microsoft.com/office/drawing/2014/main" id="{00000000-0008-0000-0000-0000F5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615</xdr:row>
          <xdr:rowOff>57150</xdr:rowOff>
        </xdr:from>
        <xdr:to>
          <xdr:col>27</xdr:col>
          <xdr:colOff>0</xdr:colOff>
          <xdr:row>615</xdr:row>
          <xdr:rowOff>266700</xdr:rowOff>
        </xdr:to>
        <xdr:sp macro="" textlink="">
          <xdr:nvSpPr>
            <xdr:cNvPr id="36342" name="Check Box 30198" hidden="1">
              <a:extLst>
                <a:ext uri="{63B3BB69-23CF-44E3-9099-C40C66FF867C}">
                  <a14:compatExt spid="_x0000_s36342"/>
                </a:ext>
                <a:ext uri="{FF2B5EF4-FFF2-40B4-BE49-F238E27FC236}">
                  <a16:creationId xmlns:a16="http://schemas.microsoft.com/office/drawing/2014/main" id="{00000000-0008-0000-0000-0000F6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615</xdr:row>
          <xdr:rowOff>57150</xdr:rowOff>
        </xdr:from>
        <xdr:to>
          <xdr:col>29</xdr:col>
          <xdr:colOff>0</xdr:colOff>
          <xdr:row>615</xdr:row>
          <xdr:rowOff>266700</xdr:rowOff>
        </xdr:to>
        <xdr:sp macro="" textlink="">
          <xdr:nvSpPr>
            <xdr:cNvPr id="36343" name="Check Box 30199" hidden="1">
              <a:extLst>
                <a:ext uri="{63B3BB69-23CF-44E3-9099-C40C66FF867C}">
                  <a14:compatExt spid="_x0000_s36343"/>
                </a:ext>
                <a:ext uri="{FF2B5EF4-FFF2-40B4-BE49-F238E27FC236}">
                  <a16:creationId xmlns:a16="http://schemas.microsoft.com/office/drawing/2014/main" id="{00000000-0008-0000-0000-0000F7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615</xdr:row>
          <xdr:rowOff>57150</xdr:rowOff>
        </xdr:from>
        <xdr:to>
          <xdr:col>31</xdr:col>
          <xdr:colOff>0</xdr:colOff>
          <xdr:row>615</xdr:row>
          <xdr:rowOff>266700</xdr:rowOff>
        </xdr:to>
        <xdr:sp macro="" textlink="">
          <xdr:nvSpPr>
            <xdr:cNvPr id="36344" name="Check Box 30200" hidden="1">
              <a:extLst>
                <a:ext uri="{63B3BB69-23CF-44E3-9099-C40C66FF867C}">
                  <a14:compatExt spid="_x0000_s36344"/>
                </a:ext>
                <a:ext uri="{FF2B5EF4-FFF2-40B4-BE49-F238E27FC236}">
                  <a16:creationId xmlns:a16="http://schemas.microsoft.com/office/drawing/2014/main" id="{00000000-0008-0000-0000-0000F8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615</xdr:row>
          <xdr:rowOff>57150</xdr:rowOff>
        </xdr:from>
        <xdr:to>
          <xdr:col>33</xdr:col>
          <xdr:colOff>0</xdr:colOff>
          <xdr:row>615</xdr:row>
          <xdr:rowOff>266700</xdr:rowOff>
        </xdr:to>
        <xdr:sp macro="" textlink="">
          <xdr:nvSpPr>
            <xdr:cNvPr id="36345" name="Check Box 30201" hidden="1">
              <a:extLst>
                <a:ext uri="{63B3BB69-23CF-44E3-9099-C40C66FF867C}">
                  <a14:compatExt spid="_x0000_s36345"/>
                </a:ext>
                <a:ext uri="{FF2B5EF4-FFF2-40B4-BE49-F238E27FC236}">
                  <a16:creationId xmlns:a16="http://schemas.microsoft.com/office/drawing/2014/main" id="{00000000-0008-0000-0000-0000F9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615</xdr:row>
          <xdr:rowOff>57150</xdr:rowOff>
        </xdr:from>
        <xdr:to>
          <xdr:col>35</xdr:col>
          <xdr:colOff>0</xdr:colOff>
          <xdr:row>615</xdr:row>
          <xdr:rowOff>266700</xdr:rowOff>
        </xdr:to>
        <xdr:sp macro="" textlink="">
          <xdr:nvSpPr>
            <xdr:cNvPr id="36346" name="Check Box 30202" hidden="1">
              <a:extLst>
                <a:ext uri="{63B3BB69-23CF-44E3-9099-C40C66FF867C}">
                  <a14:compatExt spid="_x0000_s36346"/>
                </a:ext>
                <a:ext uri="{FF2B5EF4-FFF2-40B4-BE49-F238E27FC236}">
                  <a16:creationId xmlns:a16="http://schemas.microsoft.com/office/drawing/2014/main" id="{00000000-0008-0000-0000-0000FA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615</xdr:row>
          <xdr:rowOff>57150</xdr:rowOff>
        </xdr:from>
        <xdr:to>
          <xdr:col>37</xdr:col>
          <xdr:colOff>0</xdr:colOff>
          <xdr:row>615</xdr:row>
          <xdr:rowOff>266700</xdr:rowOff>
        </xdr:to>
        <xdr:sp macro="" textlink="">
          <xdr:nvSpPr>
            <xdr:cNvPr id="36347" name="Check Box 30203" hidden="1">
              <a:extLst>
                <a:ext uri="{63B3BB69-23CF-44E3-9099-C40C66FF867C}">
                  <a14:compatExt spid="_x0000_s36347"/>
                </a:ext>
                <a:ext uri="{FF2B5EF4-FFF2-40B4-BE49-F238E27FC236}">
                  <a16:creationId xmlns:a16="http://schemas.microsoft.com/office/drawing/2014/main" id="{00000000-0008-0000-0000-0000FB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615</xdr:row>
          <xdr:rowOff>57150</xdr:rowOff>
        </xdr:from>
        <xdr:to>
          <xdr:col>39</xdr:col>
          <xdr:colOff>0</xdr:colOff>
          <xdr:row>615</xdr:row>
          <xdr:rowOff>266700</xdr:rowOff>
        </xdr:to>
        <xdr:sp macro="" textlink="">
          <xdr:nvSpPr>
            <xdr:cNvPr id="36348" name="Check Box 30204" hidden="1">
              <a:extLst>
                <a:ext uri="{63B3BB69-23CF-44E3-9099-C40C66FF867C}">
                  <a14:compatExt spid="_x0000_s36348"/>
                </a:ext>
                <a:ext uri="{FF2B5EF4-FFF2-40B4-BE49-F238E27FC236}">
                  <a16:creationId xmlns:a16="http://schemas.microsoft.com/office/drawing/2014/main" id="{00000000-0008-0000-0000-0000FC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616</xdr:row>
          <xdr:rowOff>57150</xdr:rowOff>
        </xdr:from>
        <xdr:to>
          <xdr:col>9</xdr:col>
          <xdr:colOff>0</xdr:colOff>
          <xdr:row>616</xdr:row>
          <xdr:rowOff>266700</xdr:rowOff>
        </xdr:to>
        <xdr:sp macro="" textlink="">
          <xdr:nvSpPr>
            <xdr:cNvPr id="36349" name="Check Box 30205" hidden="1">
              <a:extLst>
                <a:ext uri="{63B3BB69-23CF-44E3-9099-C40C66FF867C}">
                  <a14:compatExt spid="_x0000_s36349"/>
                </a:ext>
                <a:ext uri="{FF2B5EF4-FFF2-40B4-BE49-F238E27FC236}">
                  <a16:creationId xmlns:a16="http://schemas.microsoft.com/office/drawing/2014/main" id="{00000000-0008-0000-0000-0000FD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616</xdr:row>
          <xdr:rowOff>57150</xdr:rowOff>
        </xdr:from>
        <xdr:to>
          <xdr:col>11</xdr:col>
          <xdr:colOff>0</xdr:colOff>
          <xdr:row>616</xdr:row>
          <xdr:rowOff>266700</xdr:rowOff>
        </xdr:to>
        <xdr:sp macro="" textlink="">
          <xdr:nvSpPr>
            <xdr:cNvPr id="36350" name="Check Box 30206" hidden="1">
              <a:extLst>
                <a:ext uri="{63B3BB69-23CF-44E3-9099-C40C66FF867C}">
                  <a14:compatExt spid="_x0000_s36350"/>
                </a:ext>
                <a:ext uri="{FF2B5EF4-FFF2-40B4-BE49-F238E27FC236}">
                  <a16:creationId xmlns:a16="http://schemas.microsoft.com/office/drawing/2014/main" id="{00000000-0008-0000-0000-0000FE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616</xdr:row>
          <xdr:rowOff>57150</xdr:rowOff>
        </xdr:from>
        <xdr:to>
          <xdr:col>13</xdr:col>
          <xdr:colOff>0</xdr:colOff>
          <xdr:row>616</xdr:row>
          <xdr:rowOff>266700</xdr:rowOff>
        </xdr:to>
        <xdr:sp macro="" textlink="">
          <xdr:nvSpPr>
            <xdr:cNvPr id="36351" name="Check Box 30207" hidden="1">
              <a:extLst>
                <a:ext uri="{63B3BB69-23CF-44E3-9099-C40C66FF867C}">
                  <a14:compatExt spid="_x0000_s36351"/>
                </a:ext>
                <a:ext uri="{FF2B5EF4-FFF2-40B4-BE49-F238E27FC236}">
                  <a16:creationId xmlns:a16="http://schemas.microsoft.com/office/drawing/2014/main" id="{00000000-0008-0000-0000-0000FF8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616</xdr:row>
          <xdr:rowOff>57150</xdr:rowOff>
        </xdr:from>
        <xdr:to>
          <xdr:col>15</xdr:col>
          <xdr:colOff>0</xdr:colOff>
          <xdr:row>616</xdr:row>
          <xdr:rowOff>266700</xdr:rowOff>
        </xdr:to>
        <xdr:sp macro="" textlink="">
          <xdr:nvSpPr>
            <xdr:cNvPr id="36352" name="Check Box 30208" hidden="1">
              <a:extLst>
                <a:ext uri="{63B3BB69-23CF-44E3-9099-C40C66FF867C}">
                  <a14:compatExt spid="_x0000_s36352"/>
                </a:ext>
                <a:ext uri="{FF2B5EF4-FFF2-40B4-BE49-F238E27FC236}">
                  <a16:creationId xmlns:a16="http://schemas.microsoft.com/office/drawing/2014/main" id="{00000000-0008-0000-0000-000000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616</xdr:row>
          <xdr:rowOff>57150</xdr:rowOff>
        </xdr:from>
        <xdr:to>
          <xdr:col>19</xdr:col>
          <xdr:colOff>0</xdr:colOff>
          <xdr:row>616</xdr:row>
          <xdr:rowOff>266700</xdr:rowOff>
        </xdr:to>
        <xdr:sp macro="" textlink="">
          <xdr:nvSpPr>
            <xdr:cNvPr id="36353" name="Check Box 30209" hidden="1">
              <a:extLst>
                <a:ext uri="{63B3BB69-23CF-44E3-9099-C40C66FF867C}">
                  <a14:compatExt spid="_x0000_s36353"/>
                </a:ext>
                <a:ext uri="{FF2B5EF4-FFF2-40B4-BE49-F238E27FC236}">
                  <a16:creationId xmlns:a16="http://schemas.microsoft.com/office/drawing/2014/main" id="{00000000-0008-0000-0000-000001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616</xdr:row>
          <xdr:rowOff>57150</xdr:rowOff>
        </xdr:from>
        <xdr:to>
          <xdr:col>21</xdr:col>
          <xdr:colOff>0</xdr:colOff>
          <xdr:row>616</xdr:row>
          <xdr:rowOff>266700</xdr:rowOff>
        </xdr:to>
        <xdr:sp macro="" textlink="">
          <xdr:nvSpPr>
            <xdr:cNvPr id="36354" name="Check Box 30210" hidden="1">
              <a:extLst>
                <a:ext uri="{63B3BB69-23CF-44E3-9099-C40C66FF867C}">
                  <a14:compatExt spid="_x0000_s36354"/>
                </a:ext>
                <a:ext uri="{FF2B5EF4-FFF2-40B4-BE49-F238E27FC236}">
                  <a16:creationId xmlns:a16="http://schemas.microsoft.com/office/drawing/2014/main" id="{00000000-0008-0000-0000-000002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616</xdr:row>
          <xdr:rowOff>57150</xdr:rowOff>
        </xdr:from>
        <xdr:to>
          <xdr:col>23</xdr:col>
          <xdr:colOff>0</xdr:colOff>
          <xdr:row>616</xdr:row>
          <xdr:rowOff>266700</xdr:rowOff>
        </xdr:to>
        <xdr:sp macro="" textlink="">
          <xdr:nvSpPr>
            <xdr:cNvPr id="36355" name="Check Box 30211" hidden="1">
              <a:extLst>
                <a:ext uri="{63B3BB69-23CF-44E3-9099-C40C66FF867C}">
                  <a14:compatExt spid="_x0000_s36355"/>
                </a:ext>
                <a:ext uri="{FF2B5EF4-FFF2-40B4-BE49-F238E27FC236}">
                  <a16:creationId xmlns:a16="http://schemas.microsoft.com/office/drawing/2014/main" id="{00000000-0008-0000-0000-000003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616</xdr:row>
          <xdr:rowOff>57150</xdr:rowOff>
        </xdr:from>
        <xdr:to>
          <xdr:col>25</xdr:col>
          <xdr:colOff>0</xdr:colOff>
          <xdr:row>616</xdr:row>
          <xdr:rowOff>266700</xdr:rowOff>
        </xdr:to>
        <xdr:sp macro="" textlink="">
          <xdr:nvSpPr>
            <xdr:cNvPr id="36356" name="Check Box 30212" hidden="1">
              <a:extLst>
                <a:ext uri="{63B3BB69-23CF-44E3-9099-C40C66FF867C}">
                  <a14:compatExt spid="_x0000_s36356"/>
                </a:ext>
                <a:ext uri="{FF2B5EF4-FFF2-40B4-BE49-F238E27FC236}">
                  <a16:creationId xmlns:a16="http://schemas.microsoft.com/office/drawing/2014/main" id="{00000000-0008-0000-0000-000004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616</xdr:row>
          <xdr:rowOff>57150</xdr:rowOff>
        </xdr:from>
        <xdr:to>
          <xdr:col>27</xdr:col>
          <xdr:colOff>0</xdr:colOff>
          <xdr:row>616</xdr:row>
          <xdr:rowOff>266700</xdr:rowOff>
        </xdr:to>
        <xdr:sp macro="" textlink="">
          <xdr:nvSpPr>
            <xdr:cNvPr id="36357" name="Check Box 30213" hidden="1">
              <a:extLst>
                <a:ext uri="{63B3BB69-23CF-44E3-9099-C40C66FF867C}">
                  <a14:compatExt spid="_x0000_s36357"/>
                </a:ext>
                <a:ext uri="{FF2B5EF4-FFF2-40B4-BE49-F238E27FC236}">
                  <a16:creationId xmlns:a16="http://schemas.microsoft.com/office/drawing/2014/main" id="{00000000-0008-0000-0000-000005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616</xdr:row>
          <xdr:rowOff>57150</xdr:rowOff>
        </xdr:from>
        <xdr:to>
          <xdr:col>29</xdr:col>
          <xdr:colOff>0</xdr:colOff>
          <xdr:row>616</xdr:row>
          <xdr:rowOff>266700</xdr:rowOff>
        </xdr:to>
        <xdr:sp macro="" textlink="">
          <xdr:nvSpPr>
            <xdr:cNvPr id="36358" name="Check Box 30214" hidden="1">
              <a:extLst>
                <a:ext uri="{63B3BB69-23CF-44E3-9099-C40C66FF867C}">
                  <a14:compatExt spid="_x0000_s36358"/>
                </a:ext>
                <a:ext uri="{FF2B5EF4-FFF2-40B4-BE49-F238E27FC236}">
                  <a16:creationId xmlns:a16="http://schemas.microsoft.com/office/drawing/2014/main" id="{00000000-0008-0000-0000-00000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616</xdr:row>
          <xdr:rowOff>57150</xdr:rowOff>
        </xdr:from>
        <xdr:to>
          <xdr:col>31</xdr:col>
          <xdr:colOff>0</xdr:colOff>
          <xdr:row>616</xdr:row>
          <xdr:rowOff>266700</xdr:rowOff>
        </xdr:to>
        <xdr:sp macro="" textlink="">
          <xdr:nvSpPr>
            <xdr:cNvPr id="36359" name="Check Box 30215" hidden="1">
              <a:extLst>
                <a:ext uri="{63B3BB69-23CF-44E3-9099-C40C66FF867C}">
                  <a14:compatExt spid="_x0000_s36359"/>
                </a:ext>
                <a:ext uri="{FF2B5EF4-FFF2-40B4-BE49-F238E27FC236}">
                  <a16:creationId xmlns:a16="http://schemas.microsoft.com/office/drawing/2014/main" id="{00000000-0008-0000-0000-000007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616</xdr:row>
          <xdr:rowOff>57150</xdr:rowOff>
        </xdr:from>
        <xdr:to>
          <xdr:col>33</xdr:col>
          <xdr:colOff>0</xdr:colOff>
          <xdr:row>616</xdr:row>
          <xdr:rowOff>266700</xdr:rowOff>
        </xdr:to>
        <xdr:sp macro="" textlink="">
          <xdr:nvSpPr>
            <xdr:cNvPr id="36360" name="Check Box 30216" hidden="1">
              <a:extLst>
                <a:ext uri="{63B3BB69-23CF-44E3-9099-C40C66FF867C}">
                  <a14:compatExt spid="_x0000_s36360"/>
                </a:ext>
                <a:ext uri="{FF2B5EF4-FFF2-40B4-BE49-F238E27FC236}">
                  <a16:creationId xmlns:a16="http://schemas.microsoft.com/office/drawing/2014/main" id="{00000000-0008-0000-0000-000008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616</xdr:row>
          <xdr:rowOff>57150</xdr:rowOff>
        </xdr:from>
        <xdr:to>
          <xdr:col>35</xdr:col>
          <xdr:colOff>0</xdr:colOff>
          <xdr:row>616</xdr:row>
          <xdr:rowOff>266700</xdr:rowOff>
        </xdr:to>
        <xdr:sp macro="" textlink="">
          <xdr:nvSpPr>
            <xdr:cNvPr id="36361" name="Check Box 30217" hidden="1">
              <a:extLst>
                <a:ext uri="{63B3BB69-23CF-44E3-9099-C40C66FF867C}">
                  <a14:compatExt spid="_x0000_s36361"/>
                </a:ext>
                <a:ext uri="{FF2B5EF4-FFF2-40B4-BE49-F238E27FC236}">
                  <a16:creationId xmlns:a16="http://schemas.microsoft.com/office/drawing/2014/main" id="{00000000-0008-0000-0000-000009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616</xdr:row>
          <xdr:rowOff>57150</xdr:rowOff>
        </xdr:from>
        <xdr:to>
          <xdr:col>37</xdr:col>
          <xdr:colOff>0</xdr:colOff>
          <xdr:row>616</xdr:row>
          <xdr:rowOff>266700</xdr:rowOff>
        </xdr:to>
        <xdr:sp macro="" textlink="">
          <xdr:nvSpPr>
            <xdr:cNvPr id="36362" name="Check Box 30218" hidden="1">
              <a:extLst>
                <a:ext uri="{63B3BB69-23CF-44E3-9099-C40C66FF867C}">
                  <a14:compatExt spid="_x0000_s36362"/>
                </a:ext>
                <a:ext uri="{FF2B5EF4-FFF2-40B4-BE49-F238E27FC236}">
                  <a16:creationId xmlns:a16="http://schemas.microsoft.com/office/drawing/2014/main" id="{00000000-0008-0000-0000-00000A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616</xdr:row>
          <xdr:rowOff>57150</xdr:rowOff>
        </xdr:from>
        <xdr:to>
          <xdr:col>39</xdr:col>
          <xdr:colOff>0</xdr:colOff>
          <xdr:row>616</xdr:row>
          <xdr:rowOff>266700</xdr:rowOff>
        </xdr:to>
        <xdr:sp macro="" textlink="">
          <xdr:nvSpPr>
            <xdr:cNvPr id="36363" name="Check Box 30219" hidden="1">
              <a:extLst>
                <a:ext uri="{63B3BB69-23CF-44E3-9099-C40C66FF867C}">
                  <a14:compatExt spid="_x0000_s36363"/>
                </a:ext>
                <a:ext uri="{FF2B5EF4-FFF2-40B4-BE49-F238E27FC236}">
                  <a16:creationId xmlns:a16="http://schemas.microsoft.com/office/drawing/2014/main" id="{00000000-0008-0000-0000-00000B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617</xdr:row>
          <xdr:rowOff>57150</xdr:rowOff>
        </xdr:from>
        <xdr:to>
          <xdr:col>9</xdr:col>
          <xdr:colOff>0</xdr:colOff>
          <xdr:row>617</xdr:row>
          <xdr:rowOff>266700</xdr:rowOff>
        </xdr:to>
        <xdr:sp macro="" textlink="">
          <xdr:nvSpPr>
            <xdr:cNvPr id="36364" name="Check Box 30220" hidden="1">
              <a:extLst>
                <a:ext uri="{63B3BB69-23CF-44E3-9099-C40C66FF867C}">
                  <a14:compatExt spid="_x0000_s36364"/>
                </a:ext>
                <a:ext uri="{FF2B5EF4-FFF2-40B4-BE49-F238E27FC236}">
                  <a16:creationId xmlns:a16="http://schemas.microsoft.com/office/drawing/2014/main" id="{00000000-0008-0000-0000-00000C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617</xdr:row>
          <xdr:rowOff>57150</xdr:rowOff>
        </xdr:from>
        <xdr:to>
          <xdr:col>11</xdr:col>
          <xdr:colOff>0</xdr:colOff>
          <xdr:row>617</xdr:row>
          <xdr:rowOff>266700</xdr:rowOff>
        </xdr:to>
        <xdr:sp macro="" textlink="">
          <xdr:nvSpPr>
            <xdr:cNvPr id="36365" name="Check Box 30221" hidden="1">
              <a:extLst>
                <a:ext uri="{63B3BB69-23CF-44E3-9099-C40C66FF867C}">
                  <a14:compatExt spid="_x0000_s36365"/>
                </a:ext>
                <a:ext uri="{FF2B5EF4-FFF2-40B4-BE49-F238E27FC236}">
                  <a16:creationId xmlns:a16="http://schemas.microsoft.com/office/drawing/2014/main" id="{00000000-0008-0000-0000-00000D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617</xdr:row>
          <xdr:rowOff>57150</xdr:rowOff>
        </xdr:from>
        <xdr:to>
          <xdr:col>13</xdr:col>
          <xdr:colOff>0</xdr:colOff>
          <xdr:row>617</xdr:row>
          <xdr:rowOff>266700</xdr:rowOff>
        </xdr:to>
        <xdr:sp macro="" textlink="">
          <xdr:nvSpPr>
            <xdr:cNvPr id="36366" name="Check Box 30222" hidden="1">
              <a:extLst>
                <a:ext uri="{63B3BB69-23CF-44E3-9099-C40C66FF867C}">
                  <a14:compatExt spid="_x0000_s36366"/>
                </a:ext>
                <a:ext uri="{FF2B5EF4-FFF2-40B4-BE49-F238E27FC236}">
                  <a16:creationId xmlns:a16="http://schemas.microsoft.com/office/drawing/2014/main" id="{00000000-0008-0000-0000-00000E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617</xdr:row>
          <xdr:rowOff>57150</xdr:rowOff>
        </xdr:from>
        <xdr:to>
          <xdr:col>15</xdr:col>
          <xdr:colOff>0</xdr:colOff>
          <xdr:row>617</xdr:row>
          <xdr:rowOff>266700</xdr:rowOff>
        </xdr:to>
        <xdr:sp macro="" textlink="">
          <xdr:nvSpPr>
            <xdr:cNvPr id="36367" name="Check Box 30223" hidden="1">
              <a:extLst>
                <a:ext uri="{63B3BB69-23CF-44E3-9099-C40C66FF867C}">
                  <a14:compatExt spid="_x0000_s36367"/>
                </a:ext>
                <a:ext uri="{FF2B5EF4-FFF2-40B4-BE49-F238E27FC236}">
                  <a16:creationId xmlns:a16="http://schemas.microsoft.com/office/drawing/2014/main" id="{00000000-0008-0000-0000-00000F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617</xdr:row>
          <xdr:rowOff>57150</xdr:rowOff>
        </xdr:from>
        <xdr:to>
          <xdr:col>19</xdr:col>
          <xdr:colOff>0</xdr:colOff>
          <xdr:row>617</xdr:row>
          <xdr:rowOff>266700</xdr:rowOff>
        </xdr:to>
        <xdr:sp macro="" textlink="">
          <xdr:nvSpPr>
            <xdr:cNvPr id="36368" name="Check Box 30224" hidden="1">
              <a:extLst>
                <a:ext uri="{63B3BB69-23CF-44E3-9099-C40C66FF867C}">
                  <a14:compatExt spid="_x0000_s36368"/>
                </a:ext>
                <a:ext uri="{FF2B5EF4-FFF2-40B4-BE49-F238E27FC236}">
                  <a16:creationId xmlns:a16="http://schemas.microsoft.com/office/drawing/2014/main" id="{00000000-0008-0000-0000-000010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617</xdr:row>
          <xdr:rowOff>57150</xdr:rowOff>
        </xdr:from>
        <xdr:to>
          <xdr:col>21</xdr:col>
          <xdr:colOff>0</xdr:colOff>
          <xdr:row>617</xdr:row>
          <xdr:rowOff>266700</xdr:rowOff>
        </xdr:to>
        <xdr:sp macro="" textlink="">
          <xdr:nvSpPr>
            <xdr:cNvPr id="36369" name="Check Box 30225" hidden="1">
              <a:extLst>
                <a:ext uri="{63B3BB69-23CF-44E3-9099-C40C66FF867C}">
                  <a14:compatExt spid="_x0000_s36369"/>
                </a:ext>
                <a:ext uri="{FF2B5EF4-FFF2-40B4-BE49-F238E27FC236}">
                  <a16:creationId xmlns:a16="http://schemas.microsoft.com/office/drawing/2014/main" id="{00000000-0008-0000-0000-000011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617</xdr:row>
          <xdr:rowOff>57150</xdr:rowOff>
        </xdr:from>
        <xdr:to>
          <xdr:col>23</xdr:col>
          <xdr:colOff>0</xdr:colOff>
          <xdr:row>617</xdr:row>
          <xdr:rowOff>266700</xdr:rowOff>
        </xdr:to>
        <xdr:sp macro="" textlink="">
          <xdr:nvSpPr>
            <xdr:cNvPr id="36370" name="Check Box 30226" hidden="1">
              <a:extLst>
                <a:ext uri="{63B3BB69-23CF-44E3-9099-C40C66FF867C}">
                  <a14:compatExt spid="_x0000_s36370"/>
                </a:ext>
                <a:ext uri="{FF2B5EF4-FFF2-40B4-BE49-F238E27FC236}">
                  <a16:creationId xmlns:a16="http://schemas.microsoft.com/office/drawing/2014/main" id="{00000000-0008-0000-0000-000012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617</xdr:row>
          <xdr:rowOff>57150</xdr:rowOff>
        </xdr:from>
        <xdr:to>
          <xdr:col>25</xdr:col>
          <xdr:colOff>0</xdr:colOff>
          <xdr:row>617</xdr:row>
          <xdr:rowOff>266700</xdr:rowOff>
        </xdr:to>
        <xdr:sp macro="" textlink="">
          <xdr:nvSpPr>
            <xdr:cNvPr id="36371" name="Check Box 30227" hidden="1">
              <a:extLst>
                <a:ext uri="{63B3BB69-23CF-44E3-9099-C40C66FF867C}">
                  <a14:compatExt spid="_x0000_s36371"/>
                </a:ext>
                <a:ext uri="{FF2B5EF4-FFF2-40B4-BE49-F238E27FC236}">
                  <a16:creationId xmlns:a16="http://schemas.microsoft.com/office/drawing/2014/main" id="{00000000-0008-0000-0000-000013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617</xdr:row>
          <xdr:rowOff>57150</xdr:rowOff>
        </xdr:from>
        <xdr:to>
          <xdr:col>27</xdr:col>
          <xdr:colOff>0</xdr:colOff>
          <xdr:row>617</xdr:row>
          <xdr:rowOff>266700</xdr:rowOff>
        </xdr:to>
        <xdr:sp macro="" textlink="">
          <xdr:nvSpPr>
            <xdr:cNvPr id="36372" name="Check Box 30228" hidden="1">
              <a:extLst>
                <a:ext uri="{63B3BB69-23CF-44E3-9099-C40C66FF867C}">
                  <a14:compatExt spid="_x0000_s36372"/>
                </a:ext>
                <a:ext uri="{FF2B5EF4-FFF2-40B4-BE49-F238E27FC236}">
                  <a16:creationId xmlns:a16="http://schemas.microsoft.com/office/drawing/2014/main" id="{00000000-0008-0000-0000-000014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617</xdr:row>
          <xdr:rowOff>57150</xdr:rowOff>
        </xdr:from>
        <xdr:to>
          <xdr:col>29</xdr:col>
          <xdr:colOff>0</xdr:colOff>
          <xdr:row>617</xdr:row>
          <xdr:rowOff>266700</xdr:rowOff>
        </xdr:to>
        <xdr:sp macro="" textlink="">
          <xdr:nvSpPr>
            <xdr:cNvPr id="36373" name="Check Box 30229" hidden="1">
              <a:extLst>
                <a:ext uri="{63B3BB69-23CF-44E3-9099-C40C66FF867C}">
                  <a14:compatExt spid="_x0000_s36373"/>
                </a:ext>
                <a:ext uri="{FF2B5EF4-FFF2-40B4-BE49-F238E27FC236}">
                  <a16:creationId xmlns:a16="http://schemas.microsoft.com/office/drawing/2014/main" id="{00000000-0008-0000-0000-000015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617</xdr:row>
          <xdr:rowOff>57150</xdr:rowOff>
        </xdr:from>
        <xdr:to>
          <xdr:col>31</xdr:col>
          <xdr:colOff>0</xdr:colOff>
          <xdr:row>617</xdr:row>
          <xdr:rowOff>266700</xdr:rowOff>
        </xdr:to>
        <xdr:sp macro="" textlink="">
          <xdr:nvSpPr>
            <xdr:cNvPr id="36374" name="Check Box 30230" hidden="1">
              <a:extLst>
                <a:ext uri="{63B3BB69-23CF-44E3-9099-C40C66FF867C}">
                  <a14:compatExt spid="_x0000_s36374"/>
                </a:ext>
                <a:ext uri="{FF2B5EF4-FFF2-40B4-BE49-F238E27FC236}">
                  <a16:creationId xmlns:a16="http://schemas.microsoft.com/office/drawing/2014/main" id="{00000000-0008-0000-0000-00001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617</xdr:row>
          <xdr:rowOff>57150</xdr:rowOff>
        </xdr:from>
        <xdr:to>
          <xdr:col>33</xdr:col>
          <xdr:colOff>0</xdr:colOff>
          <xdr:row>617</xdr:row>
          <xdr:rowOff>266700</xdr:rowOff>
        </xdr:to>
        <xdr:sp macro="" textlink="">
          <xdr:nvSpPr>
            <xdr:cNvPr id="36375" name="Check Box 30231" hidden="1">
              <a:extLst>
                <a:ext uri="{63B3BB69-23CF-44E3-9099-C40C66FF867C}">
                  <a14:compatExt spid="_x0000_s36375"/>
                </a:ext>
                <a:ext uri="{FF2B5EF4-FFF2-40B4-BE49-F238E27FC236}">
                  <a16:creationId xmlns:a16="http://schemas.microsoft.com/office/drawing/2014/main" id="{00000000-0008-0000-0000-000017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617</xdr:row>
          <xdr:rowOff>57150</xdr:rowOff>
        </xdr:from>
        <xdr:to>
          <xdr:col>35</xdr:col>
          <xdr:colOff>0</xdr:colOff>
          <xdr:row>617</xdr:row>
          <xdr:rowOff>266700</xdr:rowOff>
        </xdr:to>
        <xdr:sp macro="" textlink="">
          <xdr:nvSpPr>
            <xdr:cNvPr id="36376" name="Check Box 30232" hidden="1">
              <a:extLst>
                <a:ext uri="{63B3BB69-23CF-44E3-9099-C40C66FF867C}">
                  <a14:compatExt spid="_x0000_s36376"/>
                </a:ext>
                <a:ext uri="{FF2B5EF4-FFF2-40B4-BE49-F238E27FC236}">
                  <a16:creationId xmlns:a16="http://schemas.microsoft.com/office/drawing/2014/main" id="{00000000-0008-0000-0000-000018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617</xdr:row>
          <xdr:rowOff>57150</xdr:rowOff>
        </xdr:from>
        <xdr:to>
          <xdr:col>37</xdr:col>
          <xdr:colOff>0</xdr:colOff>
          <xdr:row>617</xdr:row>
          <xdr:rowOff>266700</xdr:rowOff>
        </xdr:to>
        <xdr:sp macro="" textlink="">
          <xdr:nvSpPr>
            <xdr:cNvPr id="36377" name="Check Box 30233" hidden="1">
              <a:extLst>
                <a:ext uri="{63B3BB69-23CF-44E3-9099-C40C66FF867C}">
                  <a14:compatExt spid="_x0000_s36377"/>
                </a:ext>
                <a:ext uri="{FF2B5EF4-FFF2-40B4-BE49-F238E27FC236}">
                  <a16:creationId xmlns:a16="http://schemas.microsoft.com/office/drawing/2014/main" id="{00000000-0008-0000-0000-000019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617</xdr:row>
          <xdr:rowOff>57150</xdr:rowOff>
        </xdr:from>
        <xdr:to>
          <xdr:col>39</xdr:col>
          <xdr:colOff>0</xdr:colOff>
          <xdr:row>617</xdr:row>
          <xdr:rowOff>266700</xdr:rowOff>
        </xdr:to>
        <xdr:sp macro="" textlink="">
          <xdr:nvSpPr>
            <xdr:cNvPr id="36378" name="Check Box 30234" hidden="1">
              <a:extLst>
                <a:ext uri="{63B3BB69-23CF-44E3-9099-C40C66FF867C}">
                  <a14:compatExt spid="_x0000_s36378"/>
                </a:ext>
                <a:ext uri="{FF2B5EF4-FFF2-40B4-BE49-F238E27FC236}">
                  <a16:creationId xmlns:a16="http://schemas.microsoft.com/office/drawing/2014/main" id="{00000000-0008-0000-0000-00001A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618</xdr:row>
          <xdr:rowOff>57150</xdr:rowOff>
        </xdr:from>
        <xdr:to>
          <xdr:col>9</xdr:col>
          <xdr:colOff>0</xdr:colOff>
          <xdr:row>618</xdr:row>
          <xdr:rowOff>266700</xdr:rowOff>
        </xdr:to>
        <xdr:sp macro="" textlink="">
          <xdr:nvSpPr>
            <xdr:cNvPr id="36379" name="Check Box 30235" hidden="1">
              <a:extLst>
                <a:ext uri="{63B3BB69-23CF-44E3-9099-C40C66FF867C}">
                  <a14:compatExt spid="_x0000_s36379"/>
                </a:ext>
                <a:ext uri="{FF2B5EF4-FFF2-40B4-BE49-F238E27FC236}">
                  <a16:creationId xmlns:a16="http://schemas.microsoft.com/office/drawing/2014/main" id="{00000000-0008-0000-0000-00001B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618</xdr:row>
          <xdr:rowOff>57150</xdr:rowOff>
        </xdr:from>
        <xdr:to>
          <xdr:col>11</xdr:col>
          <xdr:colOff>0</xdr:colOff>
          <xdr:row>618</xdr:row>
          <xdr:rowOff>266700</xdr:rowOff>
        </xdr:to>
        <xdr:sp macro="" textlink="">
          <xdr:nvSpPr>
            <xdr:cNvPr id="36380" name="Check Box 30236" hidden="1">
              <a:extLst>
                <a:ext uri="{63B3BB69-23CF-44E3-9099-C40C66FF867C}">
                  <a14:compatExt spid="_x0000_s36380"/>
                </a:ext>
                <a:ext uri="{FF2B5EF4-FFF2-40B4-BE49-F238E27FC236}">
                  <a16:creationId xmlns:a16="http://schemas.microsoft.com/office/drawing/2014/main" id="{00000000-0008-0000-0000-00001C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618</xdr:row>
          <xdr:rowOff>57150</xdr:rowOff>
        </xdr:from>
        <xdr:to>
          <xdr:col>13</xdr:col>
          <xdr:colOff>0</xdr:colOff>
          <xdr:row>618</xdr:row>
          <xdr:rowOff>266700</xdr:rowOff>
        </xdr:to>
        <xdr:sp macro="" textlink="">
          <xdr:nvSpPr>
            <xdr:cNvPr id="36381" name="Check Box 30237" hidden="1">
              <a:extLst>
                <a:ext uri="{63B3BB69-23CF-44E3-9099-C40C66FF867C}">
                  <a14:compatExt spid="_x0000_s36381"/>
                </a:ext>
                <a:ext uri="{FF2B5EF4-FFF2-40B4-BE49-F238E27FC236}">
                  <a16:creationId xmlns:a16="http://schemas.microsoft.com/office/drawing/2014/main" id="{00000000-0008-0000-0000-00001D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618</xdr:row>
          <xdr:rowOff>57150</xdr:rowOff>
        </xdr:from>
        <xdr:to>
          <xdr:col>15</xdr:col>
          <xdr:colOff>0</xdr:colOff>
          <xdr:row>618</xdr:row>
          <xdr:rowOff>266700</xdr:rowOff>
        </xdr:to>
        <xdr:sp macro="" textlink="">
          <xdr:nvSpPr>
            <xdr:cNvPr id="36382" name="Check Box 30238" hidden="1">
              <a:extLst>
                <a:ext uri="{63B3BB69-23CF-44E3-9099-C40C66FF867C}">
                  <a14:compatExt spid="_x0000_s36382"/>
                </a:ext>
                <a:ext uri="{FF2B5EF4-FFF2-40B4-BE49-F238E27FC236}">
                  <a16:creationId xmlns:a16="http://schemas.microsoft.com/office/drawing/2014/main" id="{00000000-0008-0000-0000-00001E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618</xdr:row>
          <xdr:rowOff>57150</xdr:rowOff>
        </xdr:from>
        <xdr:to>
          <xdr:col>19</xdr:col>
          <xdr:colOff>0</xdr:colOff>
          <xdr:row>618</xdr:row>
          <xdr:rowOff>266700</xdr:rowOff>
        </xdr:to>
        <xdr:sp macro="" textlink="">
          <xdr:nvSpPr>
            <xdr:cNvPr id="36383" name="Check Box 30239" hidden="1">
              <a:extLst>
                <a:ext uri="{63B3BB69-23CF-44E3-9099-C40C66FF867C}">
                  <a14:compatExt spid="_x0000_s36383"/>
                </a:ext>
                <a:ext uri="{FF2B5EF4-FFF2-40B4-BE49-F238E27FC236}">
                  <a16:creationId xmlns:a16="http://schemas.microsoft.com/office/drawing/2014/main" id="{00000000-0008-0000-0000-00001F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618</xdr:row>
          <xdr:rowOff>57150</xdr:rowOff>
        </xdr:from>
        <xdr:to>
          <xdr:col>21</xdr:col>
          <xdr:colOff>0</xdr:colOff>
          <xdr:row>618</xdr:row>
          <xdr:rowOff>266700</xdr:rowOff>
        </xdr:to>
        <xdr:sp macro="" textlink="">
          <xdr:nvSpPr>
            <xdr:cNvPr id="36384" name="Check Box 30240" hidden="1">
              <a:extLst>
                <a:ext uri="{63B3BB69-23CF-44E3-9099-C40C66FF867C}">
                  <a14:compatExt spid="_x0000_s36384"/>
                </a:ext>
                <a:ext uri="{FF2B5EF4-FFF2-40B4-BE49-F238E27FC236}">
                  <a16:creationId xmlns:a16="http://schemas.microsoft.com/office/drawing/2014/main" id="{00000000-0008-0000-0000-000020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618</xdr:row>
          <xdr:rowOff>57150</xdr:rowOff>
        </xdr:from>
        <xdr:to>
          <xdr:col>23</xdr:col>
          <xdr:colOff>0</xdr:colOff>
          <xdr:row>618</xdr:row>
          <xdr:rowOff>266700</xdr:rowOff>
        </xdr:to>
        <xdr:sp macro="" textlink="">
          <xdr:nvSpPr>
            <xdr:cNvPr id="36385" name="Check Box 30241" hidden="1">
              <a:extLst>
                <a:ext uri="{63B3BB69-23CF-44E3-9099-C40C66FF867C}">
                  <a14:compatExt spid="_x0000_s36385"/>
                </a:ext>
                <a:ext uri="{FF2B5EF4-FFF2-40B4-BE49-F238E27FC236}">
                  <a16:creationId xmlns:a16="http://schemas.microsoft.com/office/drawing/2014/main" id="{00000000-0008-0000-0000-000021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618</xdr:row>
          <xdr:rowOff>57150</xdr:rowOff>
        </xdr:from>
        <xdr:to>
          <xdr:col>25</xdr:col>
          <xdr:colOff>0</xdr:colOff>
          <xdr:row>618</xdr:row>
          <xdr:rowOff>266700</xdr:rowOff>
        </xdr:to>
        <xdr:sp macro="" textlink="">
          <xdr:nvSpPr>
            <xdr:cNvPr id="36386" name="Check Box 30242" hidden="1">
              <a:extLst>
                <a:ext uri="{63B3BB69-23CF-44E3-9099-C40C66FF867C}">
                  <a14:compatExt spid="_x0000_s36386"/>
                </a:ext>
                <a:ext uri="{FF2B5EF4-FFF2-40B4-BE49-F238E27FC236}">
                  <a16:creationId xmlns:a16="http://schemas.microsoft.com/office/drawing/2014/main" id="{00000000-0008-0000-0000-000022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618</xdr:row>
          <xdr:rowOff>57150</xdr:rowOff>
        </xdr:from>
        <xdr:to>
          <xdr:col>27</xdr:col>
          <xdr:colOff>0</xdr:colOff>
          <xdr:row>618</xdr:row>
          <xdr:rowOff>266700</xdr:rowOff>
        </xdr:to>
        <xdr:sp macro="" textlink="">
          <xdr:nvSpPr>
            <xdr:cNvPr id="36387" name="Check Box 30243" hidden="1">
              <a:extLst>
                <a:ext uri="{63B3BB69-23CF-44E3-9099-C40C66FF867C}">
                  <a14:compatExt spid="_x0000_s36387"/>
                </a:ext>
                <a:ext uri="{FF2B5EF4-FFF2-40B4-BE49-F238E27FC236}">
                  <a16:creationId xmlns:a16="http://schemas.microsoft.com/office/drawing/2014/main" id="{00000000-0008-0000-0000-000023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618</xdr:row>
          <xdr:rowOff>57150</xdr:rowOff>
        </xdr:from>
        <xdr:to>
          <xdr:col>29</xdr:col>
          <xdr:colOff>0</xdr:colOff>
          <xdr:row>618</xdr:row>
          <xdr:rowOff>266700</xdr:rowOff>
        </xdr:to>
        <xdr:sp macro="" textlink="">
          <xdr:nvSpPr>
            <xdr:cNvPr id="36388" name="Check Box 30244" hidden="1">
              <a:extLst>
                <a:ext uri="{63B3BB69-23CF-44E3-9099-C40C66FF867C}">
                  <a14:compatExt spid="_x0000_s36388"/>
                </a:ext>
                <a:ext uri="{FF2B5EF4-FFF2-40B4-BE49-F238E27FC236}">
                  <a16:creationId xmlns:a16="http://schemas.microsoft.com/office/drawing/2014/main" id="{00000000-0008-0000-0000-000024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618</xdr:row>
          <xdr:rowOff>57150</xdr:rowOff>
        </xdr:from>
        <xdr:to>
          <xdr:col>31</xdr:col>
          <xdr:colOff>0</xdr:colOff>
          <xdr:row>618</xdr:row>
          <xdr:rowOff>266700</xdr:rowOff>
        </xdr:to>
        <xdr:sp macro="" textlink="">
          <xdr:nvSpPr>
            <xdr:cNvPr id="36389" name="Check Box 30245" hidden="1">
              <a:extLst>
                <a:ext uri="{63B3BB69-23CF-44E3-9099-C40C66FF867C}">
                  <a14:compatExt spid="_x0000_s36389"/>
                </a:ext>
                <a:ext uri="{FF2B5EF4-FFF2-40B4-BE49-F238E27FC236}">
                  <a16:creationId xmlns:a16="http://schemas.microsoft.com/office/drawing/2014/main" id="{00000000-0008-0000-0000-000025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618</xdr:row>
          <xdr:rowOff>57150</xdr:rowOff>
        </xdr:from>
        <xdr:to>
          <xdr:col>33</xdr:col>
          <xdr:colOff>0</xdr:colOff>
          <xdr:row>618</xdr:row>
          <xdr:rowOff>266700</xdr:rowOff>
        </xdr:to>
        <xdr:sp macro="" textlink="">
          <xdr:nvSpPr>
            <xdr:cNvPr id="36390" name="Check Box 30246" hidden="1">
              <a:extLst>
                <a:ext uri="{63B3BB69-23CF-44E3-9099-C40C66FF867C}">
                  <a14:compatExt spid="_x0000_s36390"/>
                </a:ext>
                <a:ext uri="{FF2B5EF4-FFF2-40B4-BE49-F238E27FC236}">
                  <a16:creationId xmlns:a16="http://schemas.microsoft.com/office/drawing/2014/main" id="{00000000-0008-0000-0000-00002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618</xdr:row>
          <xdr:rowOff>57150</xdr:rowOff>
        </xdr:from>
        <xdr:to>
          <xdr:col>35</xdr:col>
          <xdr:colOff>0</xdr:colOff>
          <xdr:row>618</xdr:row>
          <xdr:rowOff>266700</xdr:rowOff>
        </xdr:to>
        <xdr:sp macro="" textlink="">
          <xdr:nvSpPr>
            <xdr:cNvPr id="36391" name="Check Box 30247" hidden="1">
              <a:extLst>
                <a:ext uri="{63B3BB69-23CF-44E3-9099-C40C66FF867C}">
                  <a14:compatExt spid="_x0000_s36391"/>
                </a:ext>
                <a:ext uri="{FF2B5EF4-FFF2-40B4-BE49-F238E27FC236}">
                  <a16:creationId xmlns:a16="http://schemas.microsoft.com/office/drawing/2014/main" id="{00000000-0008-0000-0000-000027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618</xdr:row>
          <xdr:rowOff>57150</xdr:rowOff>
        </xdr:from>
        <xdr:to>
          <xdr:col>37</xdr:col>
          <xdr:colOff>0</xdr:colOff>
          <xdr:row>618</xdr:row>
          <xdr:rowOff>266700</xdr:rowOff>
        </xdr:to>
        <xdr:sp macro="" textlink="">
          <xdr:nvSpPr>
            <xdr:cNvPr id="36392" name="Check Box 30248" hidden="1">
              <a:extLst>
                <a:ext uri="{63B3BB69-23CF-44E3-9099-C40C66FF867C}">
                  <a14:compatExt spid="_x0000_s36392"/>
                </a:ext>
                <a:ext uri="{FF2B5EF4-FFF2-40B4-BE49-F238E27FC236}">
                  <a16:creationId xmlns:a16="http://schemas.microsoft.com/office/drawing/2014/main" id="{00000000-0008-0000-0000-000028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618</xdr:row>
          <xdr:rowOff>57150</xdr:rowOff>
        </xdr:from>
        <xdr:to>
          <xdr:col>39</xdr:col>
          <xdr:colOff>0</xdr:colOff>
          <xdr:row>618</xdr:row>
          <xdr:rowOff>266700</xdr:rowOff>
        </xdr:to>
        <xdr:sp macro="" textlink="">
          <xdr:nvSpPr>
            <xdr:cNvPr id="36393" name="Check Box 30249" hidden="1">
              <a:extLst>
                <a:ext uri="{63B3BB69-23CF-44E3-9099-C40C66FF867C}">
                  <a14:compatExt spid="_x0000_s36393"/>
                </a:ext>
                <a:ext uri="{FF2B5EF4-FFF2-40B4-BE49-F238E27FC236}">
                  <a16:creationId xmlns:a16="http://schemas.microsoft.com/office/drawing/2014/main" id="{00000000-0008-0000-0000-000029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687</xdr:row>
          <xdr:rowOff>57150</xdr:rowOff>
        </xdr:from>
        <xdr:to>
          <xdr:col>6</xdr:col>
          <xdr:colOff>9525</xdr:colOff>
          <xdr:row>688</xdr:row>
          <xdr:rowOff>0</xdr:rowOff>
        </xdr:to>
        <xdr:sp macro="" textlink="">
          <xdr:nvSpPr>
            <xdr:cNvPr id="36394" name="Check Box 30250" hidden="1">
              <a:extLst>
                <a:ext uri="{63B3BB69-23CF-44E3-9099-C40C66FF867C}">
                  <a14:compatExt spid="_x0000_s36394"/>
                </a:ext>
                <a:ext uri="{FF2B5EF4-FFF2-40B4-BE49-F238E27FC236}">
                  <a16:creationId xmlns:a16="http://schemas.microsoft.com/office/drawing/2014/main" id="{00000000-0008-0000-0000-00002A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687</xdr:row>
          <xdr:rowOff>57150</xdr:rowOff>
        </xdr:from>
        <xdr:to>
          <xdr:col>8</xdr:col>
          <xdr:colOff>9525</xdr:colOff>
          <xdr:row>688</xdr:row>
          <xdr:rowOff>0</xdr:rowOff>
        </xdr:to>
        <xdr:sp macro="" textlink="">
          <xdr:nvSpPr>
            <xdr:cNvPr id="36395" name="Check Box 30251" hidden="1">
              <a:extLst>
                <a:ext uri="{63B3BB69-23CF-44E3-9099-C40C66FF867C}">
                  <a14:compatExt spid="_x0000_s36395"/>
                </a:ext>
                <a:ext uri="{FF2B5EF4-FFF2-40B4-BE49-F238E27FC236}">
                  <a16:creationId xmlns:a16="http://schemas.microsoft.com/office/drawing/2014/main" id="{00000000-0008-0000-0000-00002B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687</xdr:row>
          <xdr:rowOff>57150</xdr:rowOff>
        </xdr:from>
        <xdr:to>
          <xdr:col>10</xdr:col>
          <xdr:colOff>9525</xdr:colOff>
          <xdr:row>688</xdr:row>
          <xdr:rowOff>0</xdr:rowOff>
        </xdr:to>
        <xdr:sp macro="" textlink="">
          <xdr:nvSpPr>
            <xdr:cNvPr id="36396" name="Check Box 30252" hidden="1">
              <a:extLst>
                <a:ext uri="{63B3BB69-23CF-44E3-9099-C40C66FF867C}">
                  <a14:compatExt spid="_x0000_s36396"/>
                </a:ext>
                <a:ext uri="{FF2B5EF4-FFF2-40B4-BE49-F238E27FC236}">
                  <a16:creationId xmlns:a16="http://schemas.microsoft.com/office/drawing/2014/main" id="{00000000-0008-0000-0000-00002C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687</xdr:row>
          <xdr:rowOff>57150</xdr:rowOff>
        </xdr:from>
        <xdr:to>
          <xdr:col>12</xdr:col>
          <xdr:colOff>9525</xdr:colOff>
          <xdr:row>688</xdr:row>
          <xdr:rowOff>0</xdr:rowOff>
        </xdr:to>
        <xdr:sp macro="" textlink="">
          <xdr:nvSpPr>
            <xdr:cNvPr id="36397" name="Check Box 30253" hidden="1">
              <a:extLst>
                <a:ext uri="{63B3BB69-23CF-44E3-9099-C40C66FF867C}">
                  <a14:compatExt spid="_x0000_s36397"/>
                </a:ext>
                <a:ext uri="{FF2B5EF4-FFF2-40B4-BE49-F238E27FC236}">
                  <a16:creationId xmlns:a16="http://schemas.microsoft.com/office/drawing/2014/main" id="{00000000-0008-0000-0000-00002D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687</xdr:row>
          <xdr:rowOff>57150</xdr:rowOff>
        </xdr:from>
        <xdr:to>
          <xdr:col>14</xdr:col>
          <xdr:colOff>9525</xdr:colOff>
          <xdr:row>688</xdr:row>
          <xdr:rowOff>0</xdr:rowOff>
        </xdr:to>
        <xdr:sp macro="" textlink="">
          <xdr:nvSpPr>
            <xdr:cNvPr id="36398" name="Check Box 30254" hidden="1">
              <a:extLst>
                <a:ext uri="{63B3BB69-23CF-44E3-9099-C40C66FF867C}">
                  <a14:compatExt spid="_x0000_s36398"/>
                </a:ext>
                <a:ext uri="{FF2B5EF4-FFF2-40B4-BE49-F238E27FC236}">
                  <a16:creationId xmlns:a16="http://schemas.microsoft.com/office/drawing/2014/main" id="{00000000-0008-0000-0000-00002E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687</xdr:row>
          <xdr:rowOff>57150</xdr:rowOff>
        </xdr:from>
        <xdr:to>
          <xdr:col>16</xdr:col>
          <xdr:colOff>9525</xdr:colOff>
          <xdr:row>688</xdr:row>
          <xdr:rowOff>0</xdr:rowOff>
        </xdr:to>
        <xdr:sp macro="" textlink="">
          <xdr:nvSpPr>
            <xdr:cNvPr id="36399" name="Check Box 30255" hidden="1">
              <a:extLst>
                <a:ext uri="{63B3BB69-23CF-44E3-9099-C40C66FF867C}">
                  <a14:compatExt spid="_x0000_s36399"/>
                </a:ext>
                <a:ext uri="{FF2B5EF4-FFF2-40B4-BE49-F238E27FC236}">
                  <a16:creationId xmlns:a16="http://schemas.microsoft.com/office/drawing/2014/main" id="{00000000-0008-0000-0000-00002F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687</xdr:row>
          <xdr:rowOff>57150</xdr:rowOff>
        </xdr:from>
        <xdr:to>
          <xdr:col>18</xdr:col>
          <xdr:colOff>9525</xdr:colOff>
          <xdr:row>688</xdr:row>
          <xdr:rowOff>0</xdr:rowOff>
        </xdr:to>
        <xdr:sp macro="" textlink="">
          <xdr:nvSpPr>
            <xdr:cNvPr id="36400" name="Check Box 30256" hidden="1">
              <a:extLst>
                <a:ext uri="{63B3BB69-23CF-44E3-9099-C40C66FF867C}">
                  <a14:compatExt spid="_x0000_s36400"/>
                </a:ext>
                <a:ext uri="{FF2B5EF4-FFF2-40B4-BE49-F238E27FC236}">
                  <a16:creationId xmlns:a16="http://schemas.microsoft.com/office/drawing/2014/main" id="{00000000-0008-0000-0000-000030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687</xdr:row>
          <xdr:rowOff>57150</xdr:rowOff>
        </xdr:from>
        <xdr:to>
          <xdr:col>20</xdr:col>
          <xdr:colOff>9525</xdr:colOff>
          <xdr:row>688</xdr:row>
          <xdr:rowOff>0</xdr:rowOff>
        </xdr:to>
        <xdr:sp macro="" textlink="">
          <xdr:nvSpPr>
            <xdr:cNvPr id="36401" name="Check Box 30257" hidden="1">
              <a:extLst>
                <a:ext uri="{63B3BB69-23CF-44E3-9099-C40C66FF867C}">
                  <a14:compatExt spid="_x0000_s36401"/>
                </a:ext>
                <a:ext uri="{FF2B5EF4-FFF2-40B4-BE49-F238E27FC236}">
                  <a16:creationId xmlns:a16="http://schemas.microsoft.com/office/drawing/2014/main" id="{00000000-0008-0000-0000-000031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687</xdr:row>
          <xdr:rowOff>57150</xdr:rowOff>
        </xdr:from>
        <xdr:to>
          <xdr:col>22</xdr:col>
          <xdr:colOff>9525</xdr:colOff>
          <xdr:row>688</xdr:row>
          <xdr:rowOff>0</xdr:rowOff>
        </xdr:to>
        <xdr:sp macro="" textlink="">
          <xdr:nvSpPr>
            <xdr:cNvPr id="36402" name="Check Box 30258" hidden="1">
              <a:extLst>
                <a:ext uri="{63B3BB69-23CF-44E3-9099-C40C66FF867C}">
                  <a14:compatExt spid="_x0000_s36402"/>
                </a:ext>
                <a:ext uri="{FF2B5EF4-FFF2-40B4-BE49-F238E27FC236}">
                  <a16:creationId xmlns:a16="http://schemas.microsoft.com/office/drawing/2014/main" id="{00000000-0008-0000-0000-000032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104775</xdr:colOff>
          <xdr:row>687</xdr:row>
          <xdr:rowOff>57150</xdr:rowOff>
        </xdr:from>
        <xdr:to>
          <xdr:col>24</xdr:col>
          <xdr:colOff>9525</xdr:colOff>
          <xdr:row>688</xdr:row>
          <xdr:rowOff>0</xdr:rowOff>
        </xdr:to>
        <xdr:sp macro="" textlink="">
          <xdr:nvSpPr>
            <xdr:cNvPr id="36403" name="Check Box 30259" hidden="1">
              <a:extLst>
                <a:ext uri="{63B3BB69-23CF-44E3-9099-C40C66FF867C}">
                  <a14:compatExt spid="_x0000_s36403"/>
                </a:ext>
                <a:ext uri="{FF2B5EF4-FFF2-40B4-BE49-F238E27FC236}">
                  <a16:creationId xmlns:a16="http://schemas.microsoft.com/office/drawing/2014/main" id="{00000000-0008-0000-0000-000033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687</xdr:row>
          <xdr:rowOff>57150</xdr:rowOff>
        </xdr:from>
        <xdr:to>
          <xdr:col>26</xdr:col>
          <xdr:colOff>9525</xdr:colOff>
          <xdr:row>688</xdr:row>
          <xdr:rowOff>0</xdr:rowOff>
        </xdr:to>
        <xdr:sp macro="" textlink="">
          <xdr:nvSpPr>
            <xdr:cNvPr id="36404" name="Check Box 30260" hidden="1">
              <a:extLst>
                <a:ext uri="{63B3BB69-23CF-44E3-9099-C40C66FF867C}">
                  <a14:compatExt spid="_x0000_s36404"/>
                </a:ext>
                <a:ext uri="{FF2B5EF4-FFF2-40B4-BE49-F238E27FC236}">
                  <a16:creationId xmlns:a16="http://schemas.microsoft.com/office/drawing/2014/main" id="{00000000-0008-0000-0000-000034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104775</xdr:colOff>
          <xdr:row>687</xdr:row>
          <xdr:rowOff>57150</xdr:rowOff>
        </xdr:from>
        <xdr:to>
          <xdr:col>28</xdr:col>
          <xdr:colOff>9525</xdr:colOff>
          <xdr:row>688</xdr:row>
          <xdr:rowOff>0</xdr:rowOff>
        </xdr:to>
        <xdr:sp macro="" textlink="">
          <xdr:nvSpPr>
            <xdr:cNvPr id="36405" name="Check Box 30261" hidden="1">
              <a:extLst>
                <a:ext uri="{63B3BB69-23CF-44E3-9099-C40C66FF867C}">
                  <a14:compatExt spid="_x0000_s36405"/>
                </a:ext>
                <a:ext uri="{FF2B5EF4-FFF2-40B4-BE49-F238E27FC236}">
                  <a16:creationId xmlns:a16="http://schemas.microsoft.com/office/drawing/2014/main" id="{00000000-0008-0000-0000-000035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687</xdr:row>
          <xdr:rowOff>57150</xdr:rowOff>
        </xdr:from>
        <xdr:to>
          <xdr:col>30</xdr:col>
          <xdr:colOff>9525</xdr:colOff>
          <xdr:row>688</xdr:row>
          <xdr:rowOff>0</xdr:rowOff>
        </xdr:to>
        <xdr:sp macro="" textlink="">
          <xdr:nvSpPr>
            <xdr:cNvPr id="36406" name="Check Box 30262" hidden="1">
              <a:extLst>
                <a:ext uri="{63B3BB69-23CF-44E3-9099-C40C66FF867C}">
                  <a14:compatExt spid="_x0000_s36406"/>
                </a:ext>
                <a:ext uri="{FF2B5EF4-FFF2-40B4-BE49-F238E27FC236}">
                  <a16:creationId xmlns:a16="http://schemas.microsoft.com/office/drawing/2014/main" id="{00000000-0008-0000-0000-00003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104775</xdr:colOff>
          <xdr:row>687</xdr:row>
          <xdr:rowOff>57150</xdr:rowOff>
        </xdr:from>
        <xdr:to>
          <xdr:col>32</xdr:col>
          <xdr:colOff>9525</xdr:colOff>
          <xdr:row>688</xdr:row>
          <xdr:rowOff>0</xdr:rowOff>
        </xdr:to>
        <xdr:sp macro="" textlink="">
          <xdr:nvSpPr>
            <xdr:cNvPr id="36407" name="Check Box 30263" hidden="1">
              <a:extLst>
                <a:ext uri="{63B3BB69-23CF-44E3-9099-C40C66FF867C}">
                  <a14:compatExt spid="_x0000_s36407"/>
                </a:ext>
                <a:ext uri="{FF2B5EF4-FFF2-40B4-BE49-F238E27FC236}">
                  <a16:creationId xmlns:a16="http://schemas.microsoft.com/office/drawing/2014/main" id="{00000000-0008-0000-0000-000037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19050</xdr:colOff>
      <xdr:row>699</xdr:row>
      <xdr:rowOff>161925</xdr:rowOff>
    </xdr:from>
    <xdr:to>
      <xdr:col>4</xdr:col>
      <xdr:colOff>0</xdr:colOff>
      <xdr:row>702</xdr:row>
      <xdr:rowOff>152400</xdr:rowOff>
    </xdr:to>
    <xdr:grpSp>
      <xdr:nvGrpSpPr>
        <xdr:cNvPr id="103059" name="Group 30270">
          <a:extLst>
            <a:ext uri="{FF2B5EF4-FFF2-40B4-BE49-F238E27FC236}">
              <a16:creationId xmlns:a16="http://schemas.microsoft.com/office/drawing/2014/main" id="{00000000-0008-0000-0000-000093920100}"/>
            </a:ext>
          </a:extLst>
        </xdr:cNvPr>
        <xdr:cNvGrpSpPr>
          <a:grpSpLocks/>
        </xdr:cNvGrpSpPr>
      </xdr:nvGrpSpPr>
      <xdr:grpSpPr bwMode="auto">
        <a:xfrm>
          <a:off x="523315" y="186896749"/>
          <a:ext cx="182656" cy="864533"/>
          <a:chOff x="38" y="19321"/>
          <a:chExt cx="19" cy="79"/>
        </a:xfrm>
      </xdr:grpSpPr>
      <xdr:sp macro="" textlink="">
        <xdr:nvSpPr>
          <xdr:cNvPr id="103103" name="Line 30267">
            <a:extLst>
              <a:ext uri="{FF2B5EF4-FFF2-40B4-BE49-F238E27FC236}">
                <a16:creationId xmlns:a16="http://schemas.microsoft.com/office/drawing/2014/main" id="{00000000-0008-0000-0000-0000BF920100}"/>
              </a:ext>
            </a:extLst>
          </xdr:cNvPr>
          <xdr:cNvSpPr>
            <a:spLocks noChangeShapeType="1"/>
          </xdr:cNvSpPr>
        </xdr:nvSpPr>
        <xdr:spPr bwMode="auto">
          <a:xfrm flipH="1">
            <a:off x="38" y="19321"/>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04" name="Line 30268">
            <a:extLst>
              <a:ext uri="{FF2B5EF4-FFF2-40B4-BE49-F238E27FC236}">
                <a16:creationId xmlns:a16="http://schemas.microsoft.com/office/drawing/2014/main" id="{00000000-0008-0000-0000-0000C0920100}"/>
              </a:ext>
            </a:extLst>
          </xdr:cNvPr>
          <xdr:cNvSpPr>
            <a:spLocks noChangeShapeType="1"/>
          </xdr:cNvSpPr>
        </xdr:nvSpPr>
        <xdr:spPr bwMode="auto">
          <a:xfrm>
            <a:off x="38" y="19321"/>
            <a:ext cx="0" cy="7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05" name="Line 30269">
            <a:extLst>
              <a:ext uri="{FF2B5EF4-FFF2-40B4-BE49-F238E27FC236}">
                <a16:creationId xmlns:a16="http://schemas.microsoft.com/office/drawing/2014/main" id="{00000000-0008-0000-0000-0000C1920100}"/>
              </a:ext>
            </a:extLst>
          </xdr:cNvPr>
          <xdr:cNvSpPr>
            <a:spLocks noChangeShapeType="1"/>
          </xdr:cNvSpPr>
        </xdr:nvSpPr>
        <xdr:spPr bwMode="auto">
          <a:xfrm>
            <a:off x="38" y="19400"/>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14</xdr:col>
      <xdr:colOff>0</xdr:colOff>
      <xdr:row>703</xdr:row>
      <xdr:rowOff>104775</xdr:rowOff>
    </xdr:from>
    <xdr:to>
      <xdr:col>37</xdr:col>
      <xdr:colOff>47625</xdr:colOff>
      <xdr:row>704</xdr:row>
      <xdr:rowOff>257172</xdr:rowOff>
    </xdr:to>
    <xdr:sp macro="" textlink="">
      <xdr:nvSpPr>
        <xdr:cNvPr id="74169" name="Text Box 300">
          <a:extLst>
            <a:ext uri="{FF2B5EF4-FFF2-40B4-BE49-F238E27FC236}">
              <a16:creationId xmlns:a16="http://schemas.microsoft.com/office/drawing/2014/main" id="{00000000-0008-0000-0000-0000B9210100}"/>
            </a:ext>
          </a:extLst>
        </xdr:cNvPr>
        <xdr:cNvSpPr txBox="1">
          <a:spLocks noChangeArrowheads="1"/>
        </xdr:cNvSpPr>
      </xdr:nvSpPr>
      <xdr:spPr bwMode="auto">
        <a:xfrm>
          <a:off x="2552700" y="192662175"/>
          <a:ext cx="4648200" cy="466725"/>
        </a:xfrm>
        <a:prstGeom prst="rect">
          <a:avLst/>
        </a:prstGeom>
        <a:noFill/>
        <a:ln>
          <a:noFill/>
        </a:ln>
        <a:effectLst/>
      </xdr:spPr>
      <xdr:txBody>
        <a:bodyPr vertOverflow="clip" wrap="square" lIns="18288" tIns="18288" rIns="0" bIns="18288" anchor="ctr" upright="1"/>
        <a:lstStyle/>
        <a:p>
          <a:pPr algn="l" rtl="0">
            <a:lnSpc>
              <a:spcPts val="1100"/>
            </a:lnSpc>
            <a:defRPr sz="1000"/>
          </a:pPr>
          <a:r>
            <a:rPr lang="ja-JP" altLang="en-US" sz="900" b="0" i="0" u="none" strike="noStrike" baseline="0">
              <a:solidFill>
                <a:srgbClr val="000000"/>
              </a:solidFill>
              <a:latin typeface="HGPｺﾞｼｯｸM"/>
              <a:ea typeface="HGPｺﾞｼｯｸM"/>
            </a:rPr>
            <a:t>※国家試験の受験資格を取得する期間の合計金額をご記入ください。</a:t>
          </a:r>
        </a:p>
        <a:p>
          <a:pPr algn="l" rtl="0">
            <a:lnSpc>
              <a:spcPts val="1000"/>
            </a:lnSpc>
            <a:defRPr sz="1000"/>
          </a:pPr>
          <a:r>
            <a:rPr lang="ja-JP" altLang="en-US" sz="900" b="0" i="0" u="none" strike="noStrike" baseline="0">
              <a:solidFill>
                <a:srgbClr val="000000"/>
              </a:solidFill>
              <a:latin typeface="HGPｺﾞｼｯｸM"/>
              <a:ea typeface="HGPｺﾞｼｯｸM"/>
            </a:rPr>
            <a:t>　 （例）３年と４年で20,000円ずつ支払う場合は40,000円と記入してください。</a:t>
          </a:r>
        </a:p>
      </xdr:txBody>
    </xdr:sp>
    <xdr:clientData/>
  </xdr:twoCellAnchor>
  <xdr:twoCellAnchor>
    <xdr:from>
      <xdr:col>15</xdr:col>
      <xdr:colOff>161925</xdr:colOff>
      <xdr:row>210</xdr:row>
      <xdr:rowOff>91888</xdr:rowOff>
    </xdr:from>
    <xdr:to>
      <xdr:col>22</xdr:col>
      <xdr:colOff>47625</xdr:colOff>
      <xdr:row>211</xdr:row>
      <xdr:rowOff>120463</xdr:rowOff>
    </xdr:to>
    <xdr:sp macro="" textlink="">
      <xdr:nvSpPr>
        <xdr:cNvPr id="77462" name="Text Box 366">
          <a:extLst>
            <a:ext uri="{FF2B5EF4-FFF2-40B4-BE49-F238E27FC236}">
              <a16:creationId xmlns:a16="http://schemas.microsoft.com/office/drawing/2014/main" id="{00000000-0008-0000-0000-0000962E0100}"/>
            </a:ext>
          </a:extLst>
        </xdr:cNvPr>
        <xdr:cNvSpPr txBox="1">
          <a:spLocks noChangeArrowheads="1"/>
        </xdr:cNvSpPr>
      </xdr:nvSpPr>
      <xdr:spPr bwMode="auto">
        <a:xfrm>
          <a:off x="3086660" y="57477212"/>
          <a:ext cx="1297641" cy="185457"/>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clientData/>
  </xdr:twoCellAnchor>
  <xdr:twoCellAnchor>
    <xdr:from>
      <xdr:col>15</xdr:col>
      <xdr:colOff>0</xdr:colOff>
      <xdr:row>210</xdr:row>
      <xdr:rowOff>101413</xdr:rowOff>
    </xdr:from>
    <xdr:to>
      <xdr:col>15</xdr:col>
      <xdr:colOff>142875</xdr:colOff>
      <xdr:row>211</xdr:row>
      <xdr:rowOff>82363</xdr:rowOff>
    </xdr:to>
    <xdr:sp macro="" textlink="">
      <xdr:nvSpPr>
        <xdr:cNvPr id="103062" name="Rectangle 367">
          <a:extLst>
            <a:ext uri="{FF2B5EF4-FFF2-40B4-BE49-F238E27FC236}">
              <a16:creationId xmlns:a16="http://schemas.microsoft.com/office/drawing/2014/main" id="{00000000-0008-0000-0000-000096920100}"/>
            </a:ext>
          </a:extLst>
        </xdr:cNvPr>
        <xdr:cNvSpPr>
          <a:spLocks noChangeArrowheads="1"/>
        </xdr:cNvSpPr>
      </xdr:nvSpPr>
      <xdr:spPr bwMode="auto">
        <a:xfrm>
          <a:off x="2924735" y="57486737"/>
          <a:ext cx="142875" cy="137832"/>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19050</xdr:colOff>
      <xdr:row>520</xdr:row>
      <xdr:rowOff>0</xdr:rowOff>
    </xdr:from>
    <xdr:to>
      <xdr:col>28</xdr:col>
      <xdr:colOff>0</xdr:colOff>
      <xdr:row>521</xdr:row>
      <xdr:rowOff>28575</xdr:rowOff>
    </xdr:to>
    <xdr:sp macro="" textlink="">
      <xdr:nvSpPr>
        <xdr:cNvPr id="11" name="AutoShape 349">
          <a:extLst>
            <a:ext uri="{FF2B5EF4-FFF2-40B4-BE49-F238E27FC236}">
              <a16:creationId xmlns:a16="http://schemas.microsoft.com/office/drawing/2014/main" id="{00000000-0008-0000-0000-00000B000000}"/>
            </a:ext>
          </a:extLst>
        </xdr:cNvPr>
        <xdr:cNvSpPr>
          <a:spLocks noChangeArrowheads="1"/>
        </xdr:cNvSpPr>
      </xdr:nvSpPr>
      <xdr:spPr bwMode="auto">
        <a:xfrm>
          <a:off x="4429125" y="118491000"/>
          <a:ext cx="1162050" cy="266700"/>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Ｑ25へ進む</a:t>
          </a:r>
        </a:p>
      </xdr:txBody>
    </xdr:sp>
    <xdr:clientData/>
  </xdr:twoCellAnchor>
  <xdr:twoCellAnchor>
    <xdr:from>
      <xdr:col>19</xdr:col>
      <xdr:colOff>0</xdr:colOff>
      <xdr:row>520</xdr:row>
      <xdr:rowOff>114300</xdr:rowOff>
    </xdr:from>
    <xdr:to>
      <xdr:col>21</xdr:col>
      <xdr:colOff>152400</xdr:colOff>
      <xdr:row>520</xdr:row>
      <xdr:rowOff>114300</xdr:rowOff>
    </xdr:to>
    <xdr:sp macro="" textlink="">
      <xdr:nvSpPr>
        <xdr:cNvPr id="103065" name="Line 350">
          <a:extLst>
            <a:ext uri="{FF2B5EF4-FFF2-40B4-BE49-F238E27FC236}">
              <a16:creationId xmlns:a16="http://schemas.microsoft.com/office/drawing/2014/main" id="{00000000-0008-0000-0000-000099920100}"/>
            </a:ext>
          </a:extLst>
        </xdr:cNvPr>
        <xdr:cNvSpPr>
          <a:spLocks noChangeShapeType="1"/>
        </xdr:cNvSpPr>
      </xdr:nvSpPr>
      <xdr:spPr bwMode="auto">
        <a:xfrm>
          <a:off x="3705225" y="148228050"/>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4</xdr:col>
          <xdr:colOff>28575</xdr:colOff>
          <xdr:row>353</xdr:row>
          <xdr:rowOff>28575</xdr:rowOff>
        </xdr:from>
        <xdr:to>
          <xdr:col>5</xdr:col>
          <xdr:colOff>133350</xdr:colOff>
          <xdr:row>354</xdr:row>
          <xdr:rowOff>9525</xdr:rowOff>
        </xdr:to>
        <xdr:sp macro="" textlink="">
          <xdr:nvSpPr>
            <xdr:cNvPr id="36453" name="Check Box 30309" hidden="1">
              <a:extLst>
                <a:ext uri="{63B3BB69-23CF-44E3-9099-C40C66FF867C}">
                  <a14:compatExt spid="_x0000_s36453"/>
                </a:ext>
                <a:ext uri="{FF2B5EF4-FFF2-40B4-BE49-F238E27FC236}">
                  <a16:creationId xmlns:a16="http://schemas.microsoft.com/office/drawing/2014/main" id="{00000000-0008-0000-0000-000065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353</xdr:row>
          <xdr:rowOff>28575</xdr:rowOff>
        </xdr:from>
        <xdr:to>
          <xdr:col>13</xdr:col>
          <xdr:colOff>104775</xdr:colOff>
          <xdr:row>354</xdr:row>
          <xdr:rowOff>9525</xdr:rowOff>
        </xdr:to>
        <xdr:sp macro="" textlink="">
          <xdr:nvSpPr>
            <xdr:cNvPr id="36454" name="Check Box 30310" hidden="1">
              <a:extLst>
                <a:ext uri="{63B3BB69-23CF-44E3-9099-C40C66FF867C}">
                  <a14:compatExt spid="_x0000_s36454"/>
                </a:ext>
                <a:ext uri="{FF2B5EF4-FFF2-40B4-BE49-F238E27FC236}">
                  <a16:creationId xmlns:a16="http://schemas.microsoft.com/office/drawing/2014/main" id="{00000000-0008-0000-0000-00006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353</xdr:row>
          <xdr:rowOff>28575</xdr:rowOff>
        </xdr:from>
        <xdr:to>
          <xdr:col>31</xdr:col>
          <xdr:colOff>104775</xdr:colOff>
          <xdr:row>354</xdr:row>
          <xdr:rowOff>9525</xdr:rowOff>
        </xdr:to>
        <xdr:sp macro="" textlink="">
          <xdr:nvSpPr>
            <xdr:cNvPr id="36455" name="Check Box 30311" hidden="1">
              <a:extLst>
                <a:ext uri="{63B3BB69-23CF-44E3-9099-C40C66FF867C}">
                  <a14:compatExt spid="_x0000_s36455"/>
                </a:ext>
                <a:ext uri="{FF2B5EF4-FFF2-40B4-BE49-F238E27FC236}">
                  <a16:creationId xmlns:a16="http://schemas.microsoft.com/office/drawing/2014/main" id="{00000000-0008-0000-0000-000067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354</xdr:row>
          <xdr:rowOff>28575</xdr:rowOff>
        </xdr:from>
        <xdr:to>
          <xdr:col>5</xdr:col>
          <xdr:colOff>133350</xdr:colOff>
          <xdr:row>355</xdr:row>
          <xdr:rowOff>9525</xdr:rowOff>
        </xdr:to>
        <xdr:sp macro="" textlink="">
          <xdr:nvSpPr>
            <xdr:cNvPr id="36456" name="Check Box 30312" hidden="1">
              <a:extLst>
                <a:ext uri="{63B3BB69-23CF-44E3-9099-C40C66FF867C}">
                  <a14:compatExt spid="_x0000_s36456"/>
                </a:ext>
                <a:ext uri="{FF2B5EF4-FFF2-40B4-BE49-F238E27FC236}">
                  <a16:creationId xmlns:a16="http://schemas.microsoft.com/office/drawing/2014/main" id="{00000000-0008-0000-0000-000068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354</xdr:row>
          <xdr:rowOff>28575</xdr:rowOff>
        </xdr:from>
        <xdr:to>
          <xdr:col>13</xdr:col>
          <xdr:colOff>104775</xdr:colOff>
          <xdr:row>355</xdr:row>
          <xdr:rowOff>9525</xdr:rowOff>
        </xdr:to>
        <xdr:sp macro="" textlink="">
          <xdr:nvSpPr>
            <xdr:cNvPr id="36457" name="Check Box 30313" hidden="1">
              <a:extLst>
                <a:ext uri="{63B3BB69-23CF-44E3-9099-C40C66FF867C}">
                  <a14:compatExt spid="_x0000_s36457"/>
                </a:ext>
                <a:ext uri="{FF2B5EF4-FFF2-40B4-BE49-F238E27FC236}">
                  <a16:creationId xmlns:a16="http://schemas.microsoft.com/office/drawing/2014/main" id="{00000000-0008-0000-0000-000069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354</xdr:row>
          <xdr:rowOff>28575</xdr:rowOff>
        </xdr:from>
        <xdr:to>
          <xdr:col>23</xdr:col>
          <xdr:colOff>104775</xdr:colOff>
          <xdr:row>355</xdr:row>
          <xdr:rowOff>9525</xdr:rowOff>
        </xdr:to>
        <xdr:sp macro="" textlink="">
          <xdr:nvSpPr>
            <xdr:cNvPr id="36458" name="Check Box 30314" hidden="1">
              <a:extLst>
                <a:ext uri="{63B3BB69-23CF-44E3-9099-C40C66FF867C}">
                  <a14:compatExt spid="_x0000_s36458"/>
                </a:ext>
                <a:ext uri="{FF2B5EF4-FFF2-40B4-BE49-F238E27FC236}">
                  <a16:creationId xmlns:a16="http://schemas.microsoft.com/office/drawing/2014/main" id="{00000000-0008-0000-0000-00006A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356</xdr:row>
          <xdr:rowOff>123825</xdr:rowOff>
        </xdr:from>
        <xdr:to>
          <xdr:col>5</xdr:col>
          <xdr:colOff>133350</xdr:colOff>
          <xdr:row>356</xdr:row>
          <xdr:rowOff>342900</xdr:rowOff>
        </xdr:to>
        <xdr:sp macro="" textlink="">
          <xdr:nvSpPr>
            <xdr:cNvPr id="36459" name="Check Box 30315" hidden="1">
              <a:extLst>
                <a:ext uri="{63B3BB69-23CF-44E3-9099-C40C66FF867C}">
                  <a14:compatExt spid="_x0000_s36459"/>
                </a:ext>
                <a:ext uri="{FF2B5EF4-FFF2-40B4-BE49-F238E27FC236}">
                  <a16:creationId xmlns:a16="http://schemas.microsoft.com/office/drawing/2014/main" id="{00000000-0008-0000-0000-00006B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366</xdr:row>
          <xdr:rowOff>28575</xdr:rowOff>
        </xdr:from>
        <xdr:to>
          <xdr:col>3</xdr:col>
          <xdr:colOff>133350</xdr:colOff>
          <xdr:row>367</xdr:row>
          <xdr:rowOff>9525</xdr:rowOff>
        </xdr:to>
        <xdr:sp macro="" textlink="">
          <xdr:nvSpPr>
            <xdr:cNvPr id="36460" name="Check Box 30316" hidden="1">
              <a:extLst>
                <a:ext uri="{63B3BB69-23CF-44E3-9099-C40C66FF867C}">
                  <a14:compatExt spid="_x0000_s36460"/>
                </a:ext>
                <a:ext uri="{FF2B5EF4-FFF2-40B4-BE49-F238E27FC236}">
                  <a16:creationId xmlns:a16="http://schemas.microsoft.com/office/drawing/2014/main" id="{00000000-0008-0000-0000-00006C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366</xdr:row>
          <xdr:rowOff>28575</xdr:rowOff>
        </xdr:from>
        <xdr:to>
          <xdr:col>13</xdr:col>
          <xdr:colOff>133350</xdr:colOff>
          <xdr:row>367</xdr:row>
          <xdr:rowOff>9525</xdr:rowOff>
        </xdr:to>
        <xdr:sp macro="" textlink="">
          <xdr:nvSpPr>
            <xdr:cNvPr id="36461" name="Check Box 30317" hidden="1">
              <a:extLst>
                <a:ext uri="{63B3BB69-23CF-44E3-9099-C40C66FF867C}">
                  <a14:compatExt spid="_x0000_s36461"/>
                </a:ext>
                <a:ext uri="{FF2B5EF4-FFF2-40B4-BE49-F238E27FC236}">
                  <a16:creationId xmlns:a16="http://schemas.microsoft.com/office/drawing/2014/main" id="{00000000-0008-0000-0000-00006D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366</xdr:row>
          <xdr:rowOff>19050</xdr:rowOff>
        </xdr:from>
        <xdr:to>
          <xdr:col>25</xdr:col>
          <xdr:colOff>133350</xdr:colOff>
          <xdr:row>367</xdr:row>
          <xdr:rowOff>0</xdr:rowOff>
        </xdr:to>
        <xdr:sp macro="" textlink="">
          <xdr:nvSpPr>
            <xdr:cNvPr id="36462" name="Check Box 30318" hidden="1">
              <a:extLst>
                <a:ext uri="{63B3BB69-23CF-44E3-9099-C40C66FF867C}">
                  <a14:compatExt spid="_x0000_s36462"/>
                </a:ext>
                <a:ext uri="{FF2B5EF4-FFF2-40B4-BE49-F238E27FC236}">
                  <a16:creationId xmlns:a16="http://schemas.microsoft.com/office/drawing/2014/main" id="{00000000-0008-0000-0000-00006E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366</xdr:row>
          <xdr:rowOff>19050</xdr:rowOff>
        </xdr:from>
        <xdr:to>
          <xdr:col>33</xdr:col>
          <xdr:colOff>133350</xdr:colOff>
          <xdr:row>367</xdr:row>
          <xdr:rowOff>0</xdr:rowOff>
        </xdr:to>
        <xdr:sp macro="" textlink="">
          <xdr:nvSpPr>
            <xdr:cNvPr id="36463" name="Check Box 30319" hidden="1">
              <a:extLst>
                <a:ext uri="{63B3BB69-23CF-44E3-9099-C40C66FF867C}">
                  <a14:compatExt spid="_x0000_s36463"/>
                </a:ext>
                <a:ext uri="{FF2B5EF4-FFF2-40B4-BE49-F238E27FC236}">
                  <a16:creationId xmlns:a16="http://schemas.microsoft.com/office/drawing/2014/main" id="{00000000-0008-0000-0000-00006F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368</xdr:row>
          <xdr:rowOff>114300</xdr:rowOff>
        </xdr:from>
        <xdr:to>
          <xdr:col>3</xdr:col>
          <xdr:colOff>133350</xdr:colOff>
          <xdr:row>368</xdr:row>
          <xdr:rowOff>333375</xdr:rowOff>
        </xdr:to>
        <xdr:sp macro="" textlink="">
          <xdr:nvSpPr>
            <xdr:cNvPr id="36464" name="Check Box 30320" hidden="1">
              <a:extLst>
                <a:ext uri="{63B3BB69-23CF-44E3-9099-C40C66FF867C}">
                  <a14:compatExt spid="_x0000_s36464"/>
                </a:ext>
                <a:ext uri="{FF2B5EF4-FFF2-40B4-BE49-F238E27FC236}">
                  <a16:creationId xmlns:a16="http://schemas.microsoft.com/office/drawing/2014/main" id="{00000000-0008-0000-0000-000070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368</xdr:row>
          <xdr:rowOff>123825</xdr:rowOff>
        </xdr:from>
        <xdr:to>
          <xdr:col>13</xdr:col>
          <xdr:colOff>133350</xdr:colOff>
          <xdr:row>368</xdr:row>
          <xdr:rowOff>333375</xdr:rowOff>
        </xdr:to>
        <xdr:sp macro="" textlink="">
          <xdr:nvSpPr>
            <xdr:cNvPr id="36465" name="Check Box 30321" hidden="1">
              <a:extLst>
                <a:ext uri="{63B3BB69-23CF-44E3-9099-C40C66FF867C}">
                  <a14:compatExt spid="_x0000_s36465"/>
                </a:ext>
                <a:ext uri="{FF2B5EF4-FFF2-40B4-BE49-F238E27FC236}">
                  <a16:creationId xmlns:a16="http://schemas.microsoft.com/office/drawing/2014/main" id="{00000000-0008-0000-0000-000071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502</xdr:row>
          <xdr:rowOff>38100</xdr:rowOff>
        </xdr:from>
        <xdr:to>
          <xdr:col>5</xdr:col>
          <xdr:colOff>133350</xdr:colOff>
          <xdr:row>503</xdr:row>
          <xdr:rowOff>0</xdr:rowOff>
        </xdr:to>
        <xdr:sp macro="" textlink="">
          <xdr:nvSpPr>
            <xdr:cNvPr id="36501" name="Check Box 30357" hidden="1">
              <a:extLst>
                <a:ext uri="{63B3BB69-23CF-44E3-9099-C40C66FF867C}">
                  <a14:compatExt spid="_x0000_s36501"/>
                </a:ext>
                <a:ext uri="{FF2B5EF4-FFF2-40B4-BE49-F238E27FC236}">
                  <a16:creationId xmlns:a16="http://schemas.microsoft.com/office/drawing/2014/main" id="{00000000-0008-0000-0000-000095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502</xdr:row>
          <xdr:rowOff>38100</xdr:rowOff>
        </xdr:from>
        <xdr:to>
          <xdr:col>19</xdr:col>
          <xdr:colOff>133350</xdr:colOff>
          <xdr:row>503</xdr:row>
          <xdr:rowOff>0</xdr:rowOff>
        </xdr:to>
        <xdr:sp macro="" textlink="">
          <xdr:nvSpPr>
            <xdr:cNvPr id="36502" name="Check Box 30358" hidden="1">
              <a:extLst>
                <a:ext uri="{63B3BB69-23CF-44E3-9099-C40C66FF867C}">
                  <a14:compatExt spid="_x0000_s36502"/>
                </a:ext>
                <a:ext uri="{FF2B5EF4-FFF2-40B4-BE49-F238E27FC236}">
                  <a16:creationId xmlns:a16="http://schemas.microsoft.com/office/drawing/2014/main" id="{00000000-0008-0000-0000-00009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503</xdr:row>
          <xdr:rowOff>38100</xdr:rowOff>
        </xdr:from>
        <xdr:to>
          <xdr:col>5</xdr:col>
          <xdr:colOff>133350</xdr:colOff>
          <xdr:row>504</xdr:row>
          <xdr:rowOff>0</xdr:rowOff>
        </xdr:to>
        <xdr:sp macro="" textlink="">
          <xdr:nvSpPr>
            <xdr:cNvPr id="36503" name="Check Box 30359" hidden="1">
              <a:extLst>
                <a:ext uri="{63B3BB69-23CF-44E3-9099-C40C66FF867C}">
                  <a14:compatExt spid="_x0000_s36503"/>
                </a:ext>
                <a:ext uri="{FF2B5EF4-FFF2-40B4-BE49-F238E27FC236}">
                  <a16:creationId xmlns:a16="http://schemas.microsoft.com/office/drawing/2014/main" id="{00000000-0008-0000-0000-000097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505</xdr:row>
          <xdr:rowOff>123825</xdr:rowOff>
        </xdr:from>
        <xdr:to>
          <xdr:col>5</xdr:col>
          <xdr:colOff>133350</xdr:colOff>
          <xdr:row>505</xdr:row>
          <xdr:rowOff>342900</xdr:rowOff>
        </xdr:to>
        <xdr:sp macro="" textlink="">
          <xdr:nvSpPr>
            <xdr:cNvPr id="36504" name="Check Box 30360" hidden="1">
              <a:extLst>
                <a:ext uri="{63B3BB69-23CF-44E3-9099-C40C66FF867C}">
                  <a14:compatExt spid="_x0000_s36504"/>
                </a:ext>
                <a:ext uri="{FF2B5EF4-FFF2-40B4-BE49-F238E27FC236}">
                  <a16:creationId xmlns:a16="http://schemas.microsoft.com/office/drawing/2014/main" id="{00000000-0008-0000-0000-000098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506</xdr:row>
          <xdr:rowOff>38100</xdr:rowOff>
        </xdr:from>
        <xdr:to>
          <xdr:col>5</xdr:col>
          <xdr:colOff>133350</xdr:colOff>
          <xdr:row>507</xdr:row>
          <xdr:rowOff>0</xdr:rowOff>
        </xdr:to>
        <xdr:sp macro="" textlink="">
          <xdr:nvSpPr>
            <xdr:cNvPr id="36505" name="Check Box 30361" hidden="1">
              <a:extLst>
                <a:ext uri="{63B3BB69-23CF-44E3-9099-C40C66FF867C}">
                  <a14:compatExt spid="_x0000_s36505"/>
                </a:ext>
                <a:ext uri="{FF2B5EF4-FFF2-40B4-BE49-F238E27FC236}">
                  <a16:creationId xmlns:a16="http://schemas.microsoft.com/office/drawing/2014/main" id="{00000000-0008-0000-0000-000099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764</xdr:row>
          <xdr:rowOff>28575</xdr:rowOff>
        </xdr:from>
        <xdr:to>
          <xdr:col>10</xdr:col>
          <xdr:colOff>114300</xdr:colOff>
          <xdr:row>764</xdr:row>
          <xdr:rowOff>238125</xdr:rowOff>
        </xdr:to>
        <xdr:sp macro="" textlink="">
          <xdr:nvSpPr>
            <xdr:cNvPr id="36506" name="Option Button 30362" hidden="1">
              <a:extLst>
                <a:ext uri="{63B3BB69-23CF-44E3-9099-C40C66FF867C}">
                  <a14:compatExt spid="_x0000_s36506"/>
                </a:ext>
                <a:ext uri="{FF2B5EF4-FFF2-40B4-BE49-F238E27FC236}">
                  <a16:creationId xmlns:a16="http://schemas.microsoft.com/office/drawing/2014/main" id="{00000000-0008-0000-0000-00009A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764</xdr:row>
          <xdr:rowOff>38100</xdr:rowOff>
        </xdr:from>
        <xdr:to>
          <xdr:col>14</xdr:col>
          <xdr:colOff>123825</xdr:colOff>
          <xdr:row>764</xdr:row>
          <xdr:rowOff>247650</xdr:rowOff>
        </xdr:to>
        <xdr:sp macro="" textlink="">
          <xdr:nvSpPr>
            <xdr:cNvPr id="36507" name="Option Button 30363" hidden="1">
              <a:extLst>
                <a:ext uri="{63B3BB69-23CF-44E3-9099-C40C66FF867C}">
                  <a14:compatExt spid="_x0000_s36507"/>
                </a:ext>
                <a:ext uri="{FF2B5EF4-FFF2-40B4-BE49-F238E27FC236}">
                  <a16:creationId xmlns:a16="http://schemas.microsoft.com/office/drawing/2014/main" id="{00000000-0008-0000-0000-00009B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763</xdr:row>
          <xdr:rowOff>47625</xdr:rowOff>
        </xdr:from>
        <xdr:to>
          <xdr:col>21</xdr:col>
          <xdr:colOff>57150</xdr:colOff>
          <xdr:row>765</xdr:row>
          <xdr:rowOff>47625</xdr:rowOff>
        </xdr:to>
        <xdr:sp macro="" textlink="">
          <xdr:nvSpPr>
            <xdr:cNvPr id="36508" name="Group Box 30364" hidden="1">
              <a:extLst>
                <a:ext uri="{63B3BB69-23CF-44E3-9099-C40C66FF867C}">
                  <a14:compatExt spid="_x0000_s36508"/>
                </a:ext>
                <a:ext uri="{FF2B5EF4-FFF2-40B4-BE49-F238E27FC236}">
                  <a16:creationId xmlns:a16="http://schemas.microsoft.com/office/drawing/2014/main" id="{00000000-0008-0000-0000-00009C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481</xdr:row>
          <xdr:rowOff>0</xdr:rowOff>
        </xdr:from>
        <xdr:to>
          <xdr:col>10</xdr:col>
          <xdr:colOff>0</xdr:colOff>
          <xdr:row>482</xdr:row>
          <xdr:rowOff>0</xdr:rowOff>
        </xdr:to>
        <xdr:sp macro="" textlink="">
          <xdr:nvSpPr>
            <xdr:cNvPr id="36509" name="Group Box 30365" hidden="1">
              <a:extLst>
                <a:ext uri="{63B3BB69-23CF-44E3-9099-C40C66FF867C}">
                  <a14:compatExt spid="_x0000_s36509"/>
                </a:ext>
                <a:ext uri="{FF2B5EF4-FFF2-40B4-BE49-F238E27FC236}">
                  <a16:creationId xmlns:a16="http://schemas.microsoft.com/office/drawing/2014/main" id="{00000000-0008-0000-0000-00009D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481</xdr:row>
          <xdr:rowOff>114300</xdr:rowOff>
        </xdr:from>
        <xdr:to>
          <xdr:col>8</xdr:col>
          <xdr:colOff>0</xdr:colOff>
          <xdr:row>481</xdr:row>
          <xdr:rowOff>323850</xdr:rowOff>
        </xdr:to>
        <xdr:sp macro="" textlink="">
          <xdr:nvSpPr>
            <xdr:cNvPr id="36510" name="Option Button 30366" hidden="1">
              <a:extLst>
                <a:ext uri="{63B3BB69-23CF-44E3-9099-C40C66FF867C}">
                  <a14:compatExt spid="_x0000_s36510"/>
                </a:ext>
                <a:ext uri="{FF2B5EF4-FFF2-40B4-BE49-F238E27FC236}">
                  <a16:creationId xmlns:a16="http://schemas.microsoft.com/office/drawing/2014/main" id="{00000000-0008-0000-0000-00009E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481</xdr:row>
          <xdr:rowOff>114300</xdr:rowOff>
        </xdr:from>
        <xdr:to>
          <xdr:col>10</xdr:col>
          <xdr:colOff>0</xdr:colOff>
          <xdr:row>481</xdr:row>
          <xdr:rowOff>323850</xdr:rowOff>
        </xdr:to>
        <xdr:sp macro="" textlink="">
          <xdr:nvSpPr>
            <xdr:cNvPr id="36512" name="Option Button 30368" hidden="1">
              <a:extLst>
                <a:ext uri="{63B3BB69-23CF-44E3-9099-C40C66FF867C}">
                  <a14:compatExt spid="_x0000_s36512"/>
                </a:ext>
                <a:ext uri="{FF2B5EF4-FFF2-40B4-BE49-F238E27FC236}">
                  <a16:creationId xmlns:a16="http://schemas.microsoft.com/office/drawing/2014/main" id="{00000000-0008-0000-0000-0000A0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482</xdr:row>
          <xdr:rowOff>0</xdr:rowOff>
        </xdr:from>
        <xdr:to>
          <xdr:col>10</xdr:col>
          <xdr:colOff>0</xdr:colOff>
          <xdr:row>483</xdr:row>
          <xdr:rowOff>0</xdr:rowOff>
        </xdr:to>
        <xdr:sp macro="" textlink="">
          <xdr:nvSpPr>
            <xdr:cNvPr id="36513" name="Group Box 30369" hidden="1">
              <a:extLst>
                <a:ext uri="{63B3BB69-23CF-44E3-9099-C40C66FF867C}">
                  <a14:compatExt spid="_x0000_s36513"/>
                </a:ext>
                <a:ext uri="{FF2B5EF4-FFF2-40B4-BE49-F238E27FC236}">
                  <a16:creationId xmlns:a16="http://schemas.microsoft.com/office/drawing/2014/main" id="{00000000-0008-0000-0000-0000A1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482</xdr:row>
          <xdr:rowOff>114300</xdr:rowOff>
        </xdr:from>
        <xdr:to>
          <xdr:col>8</xdr:col>
          <xdr:colOff>0</xdr:colOff>
          <xdr:row>482</xdr:row>
          <xdr:rowOff>323850</xdr:rowOff>
        </xdr:to>
        <xdr:sp macro="" textlink="">
          <xdr:nvSpPr>
            <xdr:cNvPr id="36514" name="Option Button 30370" hidden="1">
              <a:extLst>
                <a:ext uri="{63B3BB69-23CF-44E3-9099-C40C66FF867C}">
                  <a14:compatExt spid="_x0000_s36514"/>
                </a:ext>
                <a:ext uri="{FF2B5EF4-FFF2-40B4-BE49-F238E27FC236}">
                  <a16:creationId xmlns:a16="http://schemas.microsoft.com/office/drawing/2014/main" id="{00000000-0008-0000-0000-0000A2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482</xdr:row>
          <xdr:rowOff>114300</xdr:rowOff>
        </xdr:from>
        <xdr:to>
          <xdr:col>10</xdr:col>
          <xdr:colOff>0</xdr:colOff>
          <xdr:row>482</xdr:row>
          <xdr:rowOff>323850</xdr:rowOff>
        </xdr:to>
        <xdr:sp macro="" textlink="">
          <xdr:nvSpPr>
            <xdr:cNvPr id="36515" name="Option Button 30371" hidden="1">
              <a:extLst>
                <a:ext uri="{63B3BB69-23CF-44E3-9099-C40C66FF867C}">
                  <a14:compatExt spid="_x0000_s36515"/>
                </a:ext>
                <a:ext uri="{FF2B5EF4-FFF2-40B4-BE49-F238E27FC236}">
                  <a16:creationId xmlns:a16="http://schemas.microsoft.com/office/drawing/2014/main" id="{00000000-0008-0000-0000-0000A3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483</xdr:row>
          <xdr:rowOff>0</xdr:rowOff>
        </xdr:from>
        <xdr:to>
          <xdr:col>10</xdr:col>
          <xdr:colOff>0</xdr:colOff>
          <xdr:row>484</xdr:row>
          <xdr:rowOff>0</xdr:rowOff>
        </xdr:to>
        <xdr:sp macro="" textlink="">
          <xdr:nvSpPr>
            <xdr:cNvPr id="36516" name="Group Box 30372" hidden="1">
              <a:extLst>
                <a:ext uri="{63B3BB69-23CF-44E3-9099-C40C66FF867C}">
                  <a14:compatExt spid="_x0000_s36516"/>
                </a:ext>
                <a:ext uri="{FF2B5EF4-FFF2-40B4-BE49-F238E27FC236}">
                  <a16:creationId xmlns:a16="http://schemas.microsoft.com/office/drawing/2014/main" id="{00000000-0008-0000-0000-0000A4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483</xdr:row>
          <xdr:rowOff>114300</xdr:rowOff>
        </xdr:from>
        <xdr:to>
          <xdr:col>8</xdr:col>
          <xdr:colOff>0</xdr:colOff>
          <xdr:row>483</xdr:row>
          <xdr:rowOff>323850</xdr:rowOff>
        </xdr:to>
        <xdr:sp macro="" textlink="">
          <xdr:nvSpPr>
            <xdr:cNvPr id="36517" name="Option Button 30373" hidden="1">
              <a:extLst>
                <a:ext uri="{63B3BB69-23CF-44E3-9099-C40C66FF867C}">
                  <a14:compatExt spid="_x0000_s36517"/>
                </a:ext>
                <a:ext uri="{FF2B5EF4-FFF2-40B4-BE49-F238E27FC236}">
                  <a16:creationId xmlns:a16="http://schemas.microsoft.com/office/drawing/2014/main" id="{00000000-0008-0000-0000-0000A5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483</xdr:row>
          <xdr:rowOff>114300</xdr:rowOff>
        </xdr:from>
        <xdr:to>
          <xdr:col>10</xdr:col>
          <xdr:colOff>0</xdr:colOff>
          <xdr:row>483</xdr:row>
          <xdr:rowOff>323850</xdr:rowOff>
        </xdr:to>
        <xdr:sp macro="" textlink="">
          <xdr:nvSpPr>
            <xdr:cNvPr id="36518" name="Option Button 30374" hidden="1">
              <a:extLst>
                <a:ext uri="{63B3BB69-23CF-44E3-9099-C40C66FF867C}">
                  <a14:compatExt spid="_x0000_s36518"/>
                </a:ext>
                <a:ext uri="{FF2B5EF4-FFF2-40B4-BE49-F238E27FC236}">
                  <a16:creationId xmlns:a16="http://schemas.microsoft.com/office/drawing/2014/main" id="{00000000-0008-0000-0000-0000A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484</xdr:row>
          <xdr:rowOff>0</xdr:rowOff>
        </xdr:from>
        <xdr:to>
          <xdr:col>10</xdr:col>
          <xdr:colOff>0</xdr:colOff>
          <xdr:row>485</xdr:row>
          <xdr:rowOff>0</xdr:rowOff>
        </xdr:to>
        <xdr:sp macro="" textlink="">
          <xdr:nvSpPr>
            <xdr:cNvPr id="36519" name="Group Box 30375" hidden="1">
              <a:extLst>
                <a:ext uri="{63B3BB69-23CF-44E3-9099-C40C66FF867C}">
                  <a14:compatExt spid="_x0000_s36519"/>
                </a:ext>
                <a:ext uri="{FF2B5EF4-FFF2-40B4-BE49-F238E27FC236}">
                  <a16:creationId xmlns:a16="http://schemas.microsoft.com/office/drawing/2014/main" id="{00000000-0008-0000-0000-0000A7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484</xdr:row>
          <xdr:rowOff>114300</xdr:rowOff>
        </xdr:from>
        <xdr:to>
          <xdr:col>8</xdr:col>
          <xdr:colOff>0</xdr:colOff>
          <xdr:row>484</xdr:row>
          <xdr:rowOff>323850</xdr:rowOff>
        </xdr:to>
        <xdr:sp macro="" textlink="">
          <xdr:nvSpPr>
            <xdr:cNvPr id="36520" name="Option Button 30376" hidden="1">
              <a:extLst>
                <a:ext uri="{63B3BB69-23CF-44E3-9099-C40C66FF867C}">
                  <a14:compatExt spid="_x0000_s36520"/>
                </a:ext>
                <a:ext uri="{FF2B5EF4-FFF2-40B4-BE49-F238E27FC236}">
                  <a16:creationId xmlns:a16="http://schemas.microsoft.com/office/drawing/2014/main" id="{00000000-0008-0000-0000-0000A8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484</xdr:row>
          <xdr:rowOff>114300</xdr:rowOff>
        </xdr:from>
        <xdr:to>
          <xdr:col>10</xdr:col>
          <xdr:colOff>0</xdr:colOff>
          <xdr:row>484</xdr:row>
          <xdr:rowOff>323850</xdr:rowOff>
        </xdr:to>
        <xdr:sp macro="" textlink="">
          <xdr:nvSpPr>
            <xdr:cNvPr id="36521" name="Option Button 30377" hidden="1">
              <a:extLst>
                <a:ext uri="{63B3BB69-23CF-44E3-9099-C40C66FF867C}">
                  <a14:compatExt spid="_x0000_s36521"/>
                </a:ext>
                <a:ext uri="{FF2B5EF4-FFF2-40B4-BE49-F238E27FC236}">
                  <a16:creationId xmlns:a16="http://schemas.microsoft.com/office/drawing/2014/main" id="{00000000-0008-0000-0000-0000A9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790</xdr:row>
          <xdr:rowOff>47625</xdr:rowOff>
        </xdr:from>
        <xdr:to>
          <xdr:col>21</xdr:col>
          <xdr:colOff>57150</xdr:colOff>
          <xdr:row>792</xdr:row>
          <xdr:rowOff>38100</xdr:rowOff>
        </xdr:to>
        <xdr:sp macro="" textlink="">
          <xdr:nvSpPr>
            <xdr:cNvPr id="36522" name="Group Box 30378" hidden="1">
              <a:extLst>
                <a:ext uri="{63B3BB69-23CF-44E3-9099-C40C66FF867C}">
                  <a14:compatExt spid="_x0000_s36522"/>
                </a:ext>
                <a:ext uri="{FF2B5EF4-FFF2-40B4-BE49-F238E27FC236}">
                  <a16:creationId xmlns:a16="http://schemas.microsoft.com/office/drawing/2014/main" id="{00000000-0008-0000-0000-0000AA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791</xdr:row>
          <xdr:rowOff>28575</xdr:rowOff>
        </xdr:from>
        <xdr:to>
          <xdr:col>10</xdr:col>
          <xdr:colOff>114300</xdr:colOff>
          <xdr:row>791</xdr:row>
          <xdr:rowOff>238125</xdr:rowOff>
        </xdr:to>
        <xdr:sp macro="" textlink="">
          <xdr:nvSpPr>
            <xdr:cNvPr id="36523" name="Option Button 30379" hidden="1">
              <a:extLst>
                <a:ext uri="{63B3BB69-23CF-44E3-9099-C40C66FF867C}">
                  <a14:compatExt spid="_x0000_s36523"/>
                </a:ext>
                <a:ext uri="{FF2B5EF4-FFF2-40B4-BE49-F238E27FC236}">
                  <a16:creationId xmlns:a16="http://schemas.microsoft.com/office/drawing/2014/main" id="{00000000-0008-0000-0000-0000AB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791</xdr:row>
          <xdr:rowOff>28575</xdr:rowOff>
        </xdr:from>
        <xdr:to>
          <xdr:col>14</xdr:col>
          <xdr:colOff>114300</xdr:colOff>
          <xdr:row>791</xdr:row>
          <xdr:rowOff>238125</xdr:rowOff>
        </xdr:to>
        <xdr:sp macro="" textlink="">
          <xdr:nvSpPr>
            <xdr:cNvPr id="36524" name="Option Button 30380" hidden="1">
              <a:extLst>
                <a:ext uri="{63B3BB69-23CF-44E3-9099-C40C66FF867C}">
                  <a14:compatExt spid="_x0000_s36524"/>
                </a:ext>
                <a:ext uri="{FF2B5EF4-FFF2-40B4-BE49-F238E27FC236}">
                  <a16:creationId xmlns:a16="http://schemas.microsoft.com/office/drawing/2014/main" id="{00000000-0008-0000-0000-0000AC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825</xdr:row>
          <xdr:rowOff>66675</xdr:rowOff>
        </xdr:from>
        <xdr:to>
          <xdr:col>21</xdr:col>
          <xdr:colOff>57150</xdr:colOff>
          <xdr:row>826</xdr:row>
          <xdr:rowOff>295275</xdr:rowOff>
        </xdr:to>
        <xdr:sp macro="" textlink="">
          <xdr:nvSpPr>
            <xdr:cNvPr id="36525" name="Group Box 30381" hidden="1">
              <a:extLst>
                <a:ext uri="{63B3BB69-23CF-44E3-9099-C40C66FF867C}">
                  <a14:compatExt spid="_x0000_s36525"/>
                </a:ext>
                <a:ext uri="{FF2B5EF4-FFF2-40B4-BE49-F238E27FC236}">
                  <a16:creationId xmlns:a16="http://schemas.microsoft.com/office/drawing/2014/main" id="{00000000-0008-0000-0000-0000AD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826</xdr:row>
          <xdr:rowOff>28575</xdr:rowOff>
        </xdr:from>
        <xdr:to>
          <xdr:col>10</xdr:col>
          <xdr:colOff>114300</xdr:colOff>
          <xdr:row>826</xdr:row>
          <xdr:rowOff>285750</xdr:rowOff>
        </xdr:to>
        <xdr:sp macro="" textlink="">
          <xdr:nvSpPr>
            <xdr:cNvPr id="36526" name="Option Button 30382" hidden="1">
              <a:extLst>
                <a:ext uri="{63B3BB69-23CF-44E3-9099-C40C66FF867C}">
                  <a14:compatExt spid="_x0000_s36526"/>
                </a:ext>
                <a:ext uri="{FF2B5EF4-FFF2-40B4-BE49-F238E27FC236}">
                  <a16:creationId xmlns:a16="http://schemas.microsoft.com/office/drawing/2014/main" id="{00000000-0008-0000-0000-0000AE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826</xdr:row>
          <xdr:rowOff>28575</xdr:rowOff>
        </xdr:from>
        <xdr:to>
          <xdr:col>14</xdr:col>
          <xdr:colOff>114300</xdr:colOff>
          <xdr:row>826</xdr:row>
          <xdr:rowOff>285750</xdr:rowOff>
        </xdr:to>
        <xdr:sp macro="" textlink="">
          <xdr:nvSpPr>
            <xdr:cNvPr id="36527" name="Option Button 30383" hidden="1">
              <a:extLst>
                <a:ext uri="{63B3BB69-23CF-44E3-9099-C40C66FF867C}">
                  <a14:compatExt spid="_x0000_s36527"/>
                </a:ext>
                <a:ext uri="{FF2B5EF4-FFF2-40B4-BE49-F238E27FC236}">
                  <a16:creationId xmlns:a16="http://schemas.microsoft.com/office/drawing/2014/main" id="{00000000-0008-0000-0000-0000AF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861</xdr:row>
          <xdr:rowOff>38100</xdr:rowOff>
        </xdr:from>
        <xdr:to>
          <xdr:col>10</xdr:col>
          <xdr:colOff>95250</xdr:colOff>
          <xdr:row>861</xdr:row>
          <xdr:rowOff>295275</xdr:rowOff>
        </xdr:to>
        <xdr:sp macro="" textlink="">
          <xdr:nvSpPr>
            <xdr:cNvPr id="36531" name="Option Button 30387" hidden="1">
              <a:extLst>
                <a:ext uri="{63B3BB69-23CF-44E3-9099-C40C66FF867C}">
                  <a14:compatExt spid="_x0000_s36531"/>
                </a:ext>
                <a:ext uri="{FF2B5EF4-FFF2-40B4-BE49-F238E27FC236}">
                  <a16:creationId xmlns:a16="http://schemas.microsoft.com/office/drawing/2014/main" id="{00000000-0008-0000-0000-0000B3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861</xdr:row>
          <xdr:rowOff>38100</xdr:rowOff>
        </xdr:from>
        <xdr:to>
          <xdr:col>14</xdr:col>
          <xdr:colOff>114300</xdr:colOff>
          <xdr:row>861</xdr:row>
          <xdr:rowOff>295275</xdr:rowOff>
        </xdr:to>
        <xdr:sp macro="" textlink="">
          <xdr:nvSpPr>
            <xdr:cNvPr id="36532" name="Option Button 30388" hidden="1">
              <a:extLst>
                <a:ext uri="{63B3BB69-23CF-44E3-9099-C40C66FF867C}">
                  <a14:compatExt spid="_x0000_s36532"/>
                </a:ext>
                <a:ext uri="{FF2B5EF4-FFF2-40B4-BE49-F238E27FC236}">
                  <a16:creationId xmlns:a16="http://schemas.microsoft.com/office/drawing/2014/main" id="{00000000-0008-0000-0000-0000B4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896</xdr:row>
          <xdr:rowOff>47625</xdr:rowOff>
        </xdr:from>
        <xdr:to>
          <xdr:col>21</xdr:col>
          <xdr:colOff>95250</xdr:colOff>
          <xdr:row>897</xdr:row>
          <xdr:rowOff>304800</xdr:rowOff>
        </xdr:to>
        <xdr:sp macro="" textlink="">
          <xdr:nvSpPr>
            <xdr:cNvPr id="36533" name="Group Box 30389" hidden="1">
              <a:extLst>
                <a:ext uri="{63B3BB69-23CF-44E3-9099-C40C66FF867C}">
                  <a14:compatExt spid="_x0000_s36533"/>
                </a:ext>
                <a:ext uri="{FF2B5EF4-FFF2-40B4-BE49-F238E27FC236}">
                  <a16:creationId xmlns:a16="http://schemas.microsoft.com/office/drawing/2014/main" id="{00000000-0008-0000-0000-0000B5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897</xdr:row>
          <xdr:rowOff>38100</xdr:rowOff>
        </xdr:from>
        <xdr:to>
          <xdr:col>10</xdr:col>
          <xdr:colOff>114300</xdr:colOff>
          <xdr:row>897</xdr:row>
          <xdr:rowOff>285750</xdr:rowOff>
        </xdr:to>
        <xdr:sp macro="" textlink="">
          <xdr:nvSpPr>
            <xdr:cNvPr id="36534" name="Option Button 30390" hidden="1">
              <a:extLst>
                <a:ext uri="{63B3BB69-23CF-44E3-9099-C40C66FF867C}">
                  <a14:compatExt spid="_x0000_s36534"/>
                </a:ext>
                <a:ext uri="{FF2B5EF4-FFF2-40B4-BE49-F238E27FC236}">
                  <a16:creationId xmlns:a16="http://schemas.microsoft.com/office/drawing/2014/main" id="{00000000-0008-0000-0000-0000B6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897</xdr:row>
          <xdr:rowOff>38100</xdr:rowOff>
        </xdr:from>
        <xdr:to>
          <xdr:col>14</xdr:col>
          <xdr:colOff>114300</xdr:colOff>
          <xdr:row>897</xdr:row>
          <xdr:rowOff>285750</xdr:rowOff>
        </xdr:to>
        <xdr:sp macro="" textlink="">
          <xdr:nvSpPr>
            <xdr:cNvPr id="36535" name="Option Button 30391" hidden="1">
              <a:extLst>
                <a:ext uri="{63B3BB69-23CF-44E3-9099-C40C66FF867C}">
                  <a14:compatExt spid="_x0000_s36535"/>
                </a:ext>
                <a:ext uri="{FF2B5EF4-FFF2-40B4-BE49-F238E27FC236}">
                  <a16:creationId xmlns:a16="http://schemas.microsoft.com/office/drawing/2014/main" id="{00000000-0008-0000-0000-0000B78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860</xdr:row>
          <xdr:rowOff>47625</xdr:rowOff>
        </xdr:from>
        <xdr:to>
          <xdr:col>20</xdr:col>
          <xdr:colOff>123825</xdr:colOff>
          <xdr:row>862</xdr:row>
          <xdr:rowOff>28575</xdr:rowOff>
        </xdr:to>
        <xdr:sp macro="" textlink="">
          <xdr:nvSpPr>
            <xdr:cNvPr id="36536" name="Group Box 30392" hidden="1">
              <a:extLst>
                <a:ext uri="{63B3BB69-23CF-44E3-9099-C40C66FF867C}">
                  <a14:compatExt spid="_x0000_s36536"/>
                </a:ext>
                <a:ext uri="{FF2B5EF4-FFF2-40B4-BE49-F238E27FC236}">
                  <a16:creationId xmlns:a16="http://schemas.microsoft.com/office/drawing/2014/main" id="{00000000-0008-0000-0000-0000B88E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57150</xdr:rowOff>
        </xdr:from>
        <xdr:to>
          <xdr:col>4</xdr:col>
          <xdr:colOff>114300</xdr:colOff>
          <xdr:row>33</xdr:row>
          <xdr:rowOff>266700</xdr:rowOff>
        </xdr:to>
        <xdr:sp macro="" textlink="">
          <xdr:nvSpPr>
            <xdr:cNvPr id="51432" name="Check Box 43240" hidden="1">
              <a:extLst>
                <a:ext uri="{63B3BB69-23CF-44E3-9099-C40C66FF867C}">
                  <a14:compatExt spid="_x0000_s51432"/>
                </a:ext>
                <a:ext uri="{FF2B5EF4-FFF2-40B4-BE49-F238E27FC236}">
                  <a16:creationId xmlns:a16="http://schemas.microsoft.com/office/drawing/2014/main" id="{00000000-0008-0000-0000-0000E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33</xdr:row>
          <xdr:rowOff>57150</xdr:rowOff>
        </xdr:from>
        <xdr:to>
          <xdr:col>18</xdr:col>
          <xdr:colOff>114300</xdr:colOff>
          <xdr:row>33</xdr:row>
          <xdr:rowOff>266700</xdr:rowOff>
        </xdr:to>
        <xdr:sp macro="" textlink="">
          <xdr:nvSpPr>
            <xdr:cNvPr id="51433" name="Check Box 43241" hidden="1">
              <a:extLst>
                <a:ext uri="{63B3BB69-23CF-44E3-9099-C40C66FF867C}">
                  <a14:compatExt spid="_x0000_s51433"/>
                </a:ext>
                <a:ext uri="{FF2B5EF4-FFF2-40B4-BE49-F238E27FC236}">
                  <a16:creationId xmlns:a16="http://schemas.microsoft.com/office/drawing/2014/main" id="{00000000-0008-0000-0000-0000E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33</xdr:row>
          <xdr:rowOff>57150</xdr:rowOff>
        </xdr:from>
        <xdr:to>
          <xdr:col>40</xdr:col>
          <xdr:colOff>114300</xdr:colOff>
          <xdr:row>33</xdr:row>
          <xdr:rowOff>266700</xdr:rowOff>
        </xdr:to>
        <xdr:sp macro="" textlink="">
          <xdr:nvSpPr>
            <xdr:cNvPr id="51436" name="Check Box 43244" hidden="1">
              <a:extLst>
                <a:ext uri="{63B3BB69-23CF-44E3-9099-C40C66FF867C}">
                  <a14:compatExt spid="_x0000_s51436"/>
                </a:ext>
                <a:ext uri="{FF2B5EF4-FFF2-40B4-BE49-F238E27FC236}">
                  <a16:creationId xmlns:a16="http://schemas.microsoft.com/office/drawing/2014/main" id="{00000000-0008-0000-0000-0000E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17</xdr:col>
      <xdr:colOff>104775</xdr:colOff>
      <xdr:row>776</xdr:row>
      <xdr:rowOff>85725</xdr:rowOff>
    </xdr:from>
    <xdr:to>
      <xdr:col>41</xdr:col>
      <xdr:colOff>57150</xdr:colOff>
      <xdr:row>778</xdr:row>
      <xdr:rowOff>66675</xdr:rowOff>
    </xdr:to>
    <xdr:sp macro="" textlink="">
      <xdr:nvSpPr>
        <xdr:cNvPr id="103069" name="Text Box 300">
          <a:extLst>
            <a:ext uri="{FF2B5EF4-FFF2-40B4-BE49-F238E27FC236}">
              <a16:creationId xmlns:a16="http://schemas.microsoft.com/office/drawing/2014/main" id="{00000000-0008-0000-0000-00009D920100}"/>
            </a:ext>
          </a:extLst>
        </xdr:cNvPr>
        <xdr:cNvSpPr txBox="1">
          <a:spLocks noChangeArrowheads="1"/>
        </xdr:cNvSpPr>
      </xdr:nvSpPr>
      <xdr:spPr bwMode="auto">
        <a:xfrm>
          <a:off x="3409950" y="203434950"/>
          <a:ext cx="47529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18288" anchor="ctr" upright="1"/>
        <a:lstStyle/>
        <a:p>
          <a:pPr algn="l" rtl="0">
            <a:lnSpc>
              <a:spcPts val="1300"/>
            </a:lnSpc>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※定員以外に補助者として雇用した人数（産休代替を除く）</a:t>
          </a:r>
        </a:p>
        <a:p>
          <a:pPr algn="l" rtl="0">
            <a:lnSpc>
              <a:spcPts val="1300"/>
            </a:lnSpc>
            <a:defRPr sz="1000"/>
          </a:pPr>
          <a:r>
            <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rPr>
            <a:t>※ 「１名」が複数領域を担当した場合は「１名」として換算してください。</a:t>
          </a:r>
          <a:endParaRPr lang="en-US" altLang="ja-JP" sz="900" b="0" i="0" u="none" strike="noStrike" baseline="0">
            <a:solidFill>
              <a:srgbClr val="000000"/>
            </a:solidFill>
            <a:latin typeface="HGPｺﾞｼｯｸM" panose="020B0600000000000000" pitchFamily="50" charset="-128"/>
            <a:ea typeface="HGPｺﾞｼｯｸM" panose="020B0600000000000000" pitchFamily="50"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altLang="ja-JP" sz="900" b="0" i="0" baseline="0">
              <a:effectLst/>
              <a:latin typeface="HGPｺﾞｼｯｸM" panose="020B0600000000000000" pitchFamily="50" charset="-128"/>
              <a:ea typeface="HGPｺﾞｼｯｸM" panose="020B0600000000000000" pitchFamily="50" charset="-128"/>
              <a:cs typeface="+mn-cs"/>
            </a:rPr>
            <a:t>※</a:t>
          </a:r>
          <a:r>
            <a:rPr lang="ja-JP" altLang="ja-JP" sz="900" b="0" i="0" baseline="0">
              <a:effectLst/>
              <a:latin typeface="HGPｺﾞｼｯｸM" panose="020B0600000000000000" pitchFamily="50" charset="-128"/>
              <a:ea typeface="HGPｺﾞｼｯｸM" panose="020B0600000000000000" pitchFamily="50" charset="-128"/>
              <a:cs typeface="+mn-cs"/>
            </a:rPr>
            <a:t>ＴＡは「実習担当者の実数」に含めないでください。</a:t>
          </a:r>
          <a:endParaRPr lang="ja-JP" altLang="ja-JP" sz="900">
            <a:effectLst/>
            <a:latin typeface="HGPｺﾞｼｯｸM" panose="020B0600000000000000" pitchFamily="50" charset="-128"/>
            <a:ea typeface="HGPｺﾞｼｯｸM" panose="020B0600000000000000" pitchFamily="50" charset="-128"/>
          </a:endParaRPr>
        </a:p>
        <a:p>
          <a:pPr algn="l" rtl="0">
            <a:lnSpc>
              <a:spcPts val="1000"/>
            </a:lnSpc>
            <a:defRPr sz="1000"/>
          </a:pPr>
          <a:endParaRPr lang="ja-JP" altLang="en-US" sz="900" b="0" i="0" u="none" strike="noStrike" baseline="0">
            <a:solidFill>
              <a:srgbClr val="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57150</xdr:colOff>
      <xdr:row>537</xdr:row>
      <xdr:rowOff>123825</xdr:rowOff>
    </xdr:from>
    <xdr:to>
      <xdr:col>4</xdr:col>
      <xdr:colOff>0</xdr:colOff>
      <xdr:row>539</xdr:row>
      <xdr:rowOff>152400</xdr:rowOff>
    </xdr:to>
    <xdr:grpSp>
      <xdr:nvGrpSpPr>
        <xdr:cNvPr id="103075" name="Group 335">
          <a:extLst>
            <a:ext uri="{FF2B5EF4-FFF2-40B4-BE49-F238E27FC236}">
              <a16:creationId xmlns:a16="http://schemas.microsoft.com/office/drawing/2014/main" id="{00000000-0008-0000-0000-0000A3920100}"/>
            </a:ext>
          </a:extLst>
        </xdr:cNvPr>
        <xdr:cNvGrpSpPr>
          <a:grpSpLocks/>
        </xdr:cNvGrpSpPr>
      </xdr:nvGrpSpPr>
      <xdr:grpSpPr bwMode="auto">
        <a:xfrm>
          <a:off x="561415" y="146439031"/>
          <a:ext cx="144556" cy="443193"/>
          <a:chOff x="23" y="547"/>
          <a:chExt cx="21" cy="43"/>
        </a:xfrm>
      </xdr:grpSpPr>
      <xdr:sp macro="" textlink="">
        <xdr:nvSpPr>
          <xdr:cNvPr id="103099" name="Line 336">
            <a:extLst>
              <a:ext uri="{FF2B5EF4-FFF2-40B4-BE49-F238E27FC236}">
                <a16:creationId xmlns:a16="http://schemas.microsoft.com/office/drawing/2014/main" id="{00000000-0008-0000-0000-0000BB920100}"/>
              </a:ext>
            </a:extLst>
          </xdr:cNvPr>
          <xdr:cNvSpPr>
            <a:spLocks noChangeShapeType="1"/>
          </xdr:cNvSpPr>
        </xdr:nvSpPr>
        <xdr:spPr bwMode="auto">
          <a:xfrm flipH="1">
            <a:off x="24" y="547"/>
            <a:ext cx="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3100" name="Line 337">
            <a:extLst>
              <a:ext uri="{FF2B5EF4-FFF2-40B4-BE49-F238E27FC236}">
                <a16:creationId xmlns:a16="http://schemas.microsoft.com/office/drawing/2014/main" id="{00000000-0008-0000-0000-0000BC920100}"/>
              </a:ext>
            </a:extLst>
          </xdr:cNvPr>
          <xdr:cNvSpPr>
            <a:spLocks noChangeShapeType="1"/>
          </xdr:cNvSpPr>
        </xdr:nvSpPr>
        <xdr:spPr bwMode="auto">
          <a:xfrm>
            <a:off x="23" y="547"/>
            <a:ext cx="0" cy="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mc:AlternateContent xmlns:mc="http://schemas.openxmlformats.org/markup-compatibility/2006">
    <mc:Choice xmlns:a14="http://schemas.microsoft.com/office/drawing/2010/main" Requires="a14">
      <xdr:twoCellAnchor editAs="oneCell">
        <xdr:from>
          <xdr:col>3</xdr:col>
          <xdr:colOff>0</xdr:colOff>
          <xdr:row>532</xdr:row>
          <xdr:rowOff>0</xdr:rowOff>
        </xdr:from>
        <xdr:to>
          <xdr:col>38</xdr:col>
          <xdr:colOff>0</xdr:colOff>
          <xdr:row>534</xdr:row>
          <xdr:rowOff>85725</xdr:rowOff>
        </xdr:to>
        <xdr:sp macro="" textlink="">
          <xdr:nvSpPr>
            <xdr:cNvPr id="64016" name="Group Box 55824" hidden="1">
              <a:extLst>
                <a:ext uri="{63B3BB69-23CF-44E3-9099-C40C66FF867C}">
                  <a14:compatExt spid="_x0000_s64016"/>
                </a:ext>
                <a:ext uri="{FF2B5EF4-FFF2-40B4-BE49-F238E27FC236}">
                  <a16:creationId xmlns:a16="http://schemas.microsoft.com/office/drawing/2014/main" id="{00000000-0008-0000-0000-000010F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536</xdr:row>
          <xdr:rowOff>247650</xdr:rowOff>
        </xdr:from>
        <xdr:to>
          <xdr:col>37</xdr:col>
          <xdr:colOff>190500</xdr:colOff>
          <xdr:row>538</xdr:row>
          <xdr:rowOff>104775</xdr:rowOff>
        </xdr:to>
        <xdr:sp macro="" textlink="">
          <xdr:nvSpPr>
            <xdr:cNvPr id="64017" name="Group Box 55825" hidden="1">
              <a:extLst>
                <a:ext uri="{63B3BB69-23CF-44E3-9099-C40C66FF867C}">
                  <a14:compatExt spid="_x0000_s64017"/>
                </a:ext>
                <a:ext uri="{FF2B5EF4-FFF2-40B4-BE49-F238E27FC236}">
                  <a16:creationId xmlns:a16="http://schemas.microsoft.com/office/drawing/2014/main" id="{00000000-0008-0000-0000-000011F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542</xdr:row>
          <xdr:rowOff>38100</xdr:rowOff>
        </xdr:from>
        <xdr:to>
          <xdr:col>5</xdr:col>
          <xdr:colOff>133350</xdr:colOff>
          <xdr:row>543</xdr:row>
          <xdr:rowOff>0</xdr:rowOff>
        </xdr:to>
        <xdr:sp macro="" textlink="">
          <xdr:nvSpPr>
            <xdr:cNvPr id="64034" name="Check Box 55842" hidden="1">
              <a:extLst>
                <a:ext uri="{63B3BB69-23CF-44E3-9099-C40C66FF867C}">
                  <a14:compatExt spid="_x0000_s64034"/>
                </a:ext>
                <a:ext uri="{FF2B5EF4-FFF2-40B4-BE49-F238E27FC236}">
                  <a16:creationId xmlns:a16="http://schemas.microsoft.com/office/drawing/2014/main" id="{00000000-0008-0000-0000-000022F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542</xdr:row>
          <xdr:rowOff>38100</xdr:rowOff>
        </xdr:from>
        <xdr:to>
          <xdr:col>19</xdr:col>
          <xdr:colOff>133350</xdr:colOff>
          <xdr:row>543</xdr:row>
          <xdr:rowOff>0</xdr:rowOff>
        </xdr:to>
        <xdr:sp macro="" textlink="">
          <xdr:nvSpPr>
            <xdr:cNvPr id="64035" name="Check Box 55843" hidden="1">
              <a:extLst>
                <a:ext uri="{63B3BB69-23CF-44E3-9099-C40C66FF867C}">
                  <a14:compatExt spid="_x0000_s64035"/>
                </a:ext>
                <a:ext uri="{FF2B5EF4-FFF2-40B4-BE49-F238E27FC236}">
                  <a16:creationId xmlns:a16="http://schemas.microsoft.com/office/drawing/2014/main" id="{00000000-0008-0000-0000-000023F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542</xdr:row>
          <xdr:rowOff>38100</xdr:rowOff>
        </xdr:from>
        <xdr:to>
          <xdr:col>30</xdr:col>
          <xdr:colOff>133350</xdr:colOff>
          <xdr:row>543</xdr:row>
          <xdr:rowOff>0</xdr:rowOff>
        </xdr:to>
        <xdr:sp macro="" textlink="">
          <xdr:nvSpPr>
            <xdr:cNvPr id="64036" name="Check Box 55844" hidden="1">
              <a:extLst>
                <a:ext uri="{63B3BB69-23CF-44E3-9099-C40C66FF867C}">
                  <a14:compatExt spid="_x0000_s64036"/>
                </a:ext>
                <a:ext uri="{FF2B5EF4-FFF2-40B4-BE49-F238E27FC236}">
                  <a16:creationId xmlns:a16="http://schemas.microsoft.com/office/drawing/2014/main" id="{00000000-0008-0000-0000-000024F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544</xdr:row>
          <xdr:rowOff>123825</xdr:rowOff>
        </xdr:from>
        <xdr:to>
          <xdr:col>5</xdr:col>
          <xdr:colOff>133350</xdr:colOff>
          <xdr:row>544</xdr:row>
          <xdr:rowOff>342900</xdr:rowOff>
        </xdr:to>
        <xdr:sp macro="" textlink="">
          <xdr:nvSpPr>
            <xdr:cNvPr id="64037" name="Check Box 55845" hidden="1">
              <a:extLst>
                <a:ext uri="{63B3BB69-23CF-44E3-9099-C40C66FF867C}">
                  <a14:compatExt spid="_x0000_s64037"/>
                </a:ext>
                <a:ext uri="{FF2B5EF4-FFF2-40B4-BE49-F238E27FC236}">
                  <a16:creationId xmlns:a16="http://schemas.microsoft.com/office/drawing/2014/main" id="{00000000-0008-0000-0000-000025F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549</xdr:row>
          <xdr:rowOff>38100</xdr:rowOff>
        </xdr:from>
        <xdr:to>
          <xdr:col>5</xdr:col>
          <xdr:colOff>123825</xdr:colOff>
          <xdr:row>549</xdr:row>
          <xdr:rowOff>238125</xdr:rowOff>
        </xdr:to>
        <xdr:sp macro="" textlink="">
          <xdr:nvSpPr>
            <xdr:cNvPr id="65404" name="Check Box 57212" hidden="1">
              <a:extLst>
                <a:ext uri="{63B3BB69-23CF-44E3-9099-C40C66FF867C}">
                  <a14:compatExt spid="_x0000_s65404"/>
                </a:ext>
                <a:ext uri="{FF2B5EF4-FFF2-40B4-BE49-F238E27FC236}">
                  <a16:creationId xmlns:a16="http://schemas.microsoft.com/office/drawing/2014/main" id="{00000000-0008-0000-0000-00007CF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549</xdr:row>
          <xdr:rowOff>38100</xdr:rowOff>
        </xdr:from>
        <xdr:to>
          <xdr:col>15</xdr:col>
          <xdr:colOff>133350</xdr:colOff>
          <xdr:row>549</xdr:row>
          <xdr:rowOff>238125</xdr:rowOff>
        </xdr:to>
        <xdr:sp macro="" textlink="">
          <xdr:nvSpPr>
            <xdr:cNvPr id="65405" name="Check Box 57213" hidden="1">
              <a:extLst>
                <a:ext uri="{63B3BB69-23CF-44E3-9099-C40C66FF867C}">
                  <a14:compatExt spid="_x0000_s65405"/>
                </a:ext>
                <a:ext uri="{FF2B5EF4-FFF2-40B4-BE49-F238E27FC236}">
                  <a16:creationId xmlns:a16="http://schemas.microsoft.com/office/drawing/2014/main" id="{00000000-0008-0000-0000-00007DF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549</xdr:row>
          <xdr:rowOff>38100</xdr:rowOff>
        </xdr:from>
        <xdr:to>
          <xdr:col>30</xdr:col>
          <xdr:colOff>133350</xdr:colOff>
          <xdr:row>549</xdr:row>
          <xdr:rowOff>238125</xdr:rowOff>
        </xdr:to>
        <xdr:sp macro="" textlink="">
          <xdr:nvSpPr>
            <xdr:cNvPr id="65406" name="Check Box 57214" hidden="1">
              <a:extLst>
                <a:ext uri="{63B3BB69-23CF-44E3-9099-C40C66FF867C}">
                  <a14:compatExt spid="_x0000_s65406"/>
                </a:ext>
                <a:ext uri="{FF2B5EF4-FFF2-40B4-BE49-F238E27FC236}">
                  <a16:creationId xmlns:a16="http://schemas.microsoft.com/office/drawing/2014/main" id="{00000000-0008-0000-0000-00007EF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550</xdr:row>
          <xdr:rowOff>57150</xdr:rowOff>
        </xdr:from>
        <xdr:to>
          <xdr:col>5</xdr:col>
          <xdr:colOff>114300</xdr:colOff>
          <xdr:row>550</xdr:row>
          <xdr:rowOff>266700</xdr:rowOff>
        </xdr:to>
        <xdr:sp macro="" textlink="">
          <xdr:nvSpPr>
            <xdr:cNvPr id="65407" name="Check Box 57215" hidden="1">
              <a:extLst>
                <a:ext uri="{63B3BB69-23CF-44E3-9099-C40C66FF867C}">
                  <a14:compatExt spid="_x0000_s65407"/>
                </a:ext>
                <a:ext uri="{FF2B5EF4-FFF2-40B4-BE49-F238E27FC236}">
                  <a16:creationId xmlns:a16="http://schemas.microsoft.com/office/drawing/2014/main" id="{00000000-0008-0000-0000-00007FF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555</xdr:row>
          <xdr:rowOff>19050</xdr:rowOff>
        </xdr:from>
        <xdr:to>
          <xdr:col>44</xdr:col>
          <xdr:colOff>66675</xdr:colOff>
          <xdr:row>559</xdr:row>
          <xdr:rowOff>76200</xdr:rowOff>
        </xdr:to>
        <xdr:sp macro="" textlink="">
          <xdr:nvSpPr>
            <xdr:cNvPr id="65408" name="Group Box 57216" hidden="1">
              <a:extLst>
                <a:ext uri="{63B3BB69-23CF-44E3-9099-C40C66FF867C}">
                  <a14:compatExt spid="_x0000_s65408"/>
                </a:ext>
                <a:ext uri="{FF2B5EF4-FFF2-40B4-BE49-F238E27FC236}">
                  <a16:creationId xmlns:a16="http://schemas.microsoft.com/office/drawing/2014/main" id="{00000000-0008-0000-0000-000080FF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562</xdr:row>
          <xdr:rowOff>57150</xdr:rowOff>
        </xdr:from>
        <xdr:to>
          <xdr:col>43</xdr:col>
          <xdr:colOff>190500</xdr:colOff>
          <xdr:row>566</xdr:row>
          <xdr:rowOff>85725</xdr:rowOff>
        </xdr:to>
        <xdr:sp macro="" textlink="">
          <xdr:nvSpPr>
            <xdr:cNvPr id="65870" name="Group Box 57678" hidden="1">
              <a:extLst>
                <a:ext uri="{63B3BB69-23CF-44E3-9099-C40C66FF867C}">
                  <a14:compatExt spid="_x0000_s65870"/>
                </a:ext>
                <a:ext uri="{FF2B5EF4-FFF2-40B4-BE49-F238E27FC236}">
                  <a16:creationId xmlns:a16="http://schemas.microsoft.com/office/drawing/2014/main" id="{00000000-0008-0000-0000-00004E01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537</xdr:row>
          <xdr:rowOff>28575</xdr:rowOff>
        </xdr:from>
        <xdr:to>
          <xdr:col>5</xdr:col>
          <xdr:colOff>133350</xdr:colOff>
          <xdr:row>538</xdr:row>
          <xdr:rowOff>9525</xdr:rowOff>
        </xdr:to>
        <xdr:sp macro="" textlink="">
          <xdr:nvSpPr>
            <xdr:cNvPr id="76936" name="Option Button 68744" hidden="1">
              <a:extLst>
                <a:ext uri="{63B3BB69-23CF-44E3-9099-C40C66FF867C}">
                  <a14:compatExt spid="_x0000_s76936"/>
                </a:ext>
                <a:ext uri="{FF2B5EF4-FFF2-40B4-BE49-F238E27FC236}">
                  <a16:creationId xmlns:a16="http://schemas.microsoft.com/office/drawing/2014/main" id="{00000000-0008-0000-0000-000088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537</xdr:row>
          <xdr:rowOff>28575</xdr:rowOff>
        </xdr:from>
        <xdr:to>
          <xdr:col>15</xdr:col>
          <xdr:colOff>133350</xdr:colOff>
          <xdr:row>538</xdr:row>
          <xdr:rowOff>9525</xdr:rowOff>
        </xdr:to>
        <xdr:sp macro="" textlink="">
          <xdr:nvSpPr>
            <xdr:cNvPr id="76937" name="Option Button 68745" hidden="1">
              <a:extLst>
                <a:ext uri="{63B3BB69-23CF-44E3-9099-C40C66FF867C}">
                  <a14:compatExt spid="_x0000_s76937"/>
                </a:ext>
                <a:ext uri="{FF2B5EF4-FFF2-40B4-BE49-F238E27FC236}">
                  <a16:creationId xmlns:a16="http://schemas.microsoft.com/office/drawing/2014/main" id="{00000000-0008-0000-0000-00008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537</xdr:row>
          <xdr:rowOff>28575</xdr:rowOff>
        </xdr:from>
        <xdr:to>
          <xdr:col>25</xdr:col>
          <xdr:colOff>133350</xdr:colOff>
          <xdr:row>538</xdr:row>
          <xdr:rowOff>9525</xdr:rowOff>
        </xdr:to>
        <xdr:sp macro="" textlink="">
          <xdr:nvSpPr>
            <xdr:cNvPr id="76938" name="Option Button 68746" hidden="1">
              <a:extLst>
                <a:ext uri="{63B3BB69-23CF-44E3-9099-C40C66FF867C}">
                  <a14:compatExt spid="_x0000_s76938"/>
                </a:ext>
                <a:ext uri="{FF2B5EF4-FFF2-40B4-BE49-F238E27FC236}">
                  <a16:creationId xmlns:a16="http://schemas.microsoft.com/office/drawing/2014/main" id="{00000000-0008-0000-0000-00008A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533</xdr:row>
          <xdr:rowOff>19050</xdr:rowOff>
        </xdr:from>
        <xdr:to>
          <xdr:col>4</xdr:col>
          <xdr:colOff>133350</xdr:colOff>
          <xdr:row>534</xdr:row>
          <xdr:rowOff>0</xdr:rowOff>
        </xdr:to>
        <xdr:sp macro="" textlink="">
          <xdr:nvSpPr>
            <xdr:cNvPr id="76939" name="Option Button 68747" hidden="1">
              <a:extLst>
                <a:ext uri="{63B3BB69-23CF-44E3-9099-C40C66FF867C}">
                  <a14:compatExt spid="_x0000_s76939"/>
                </a:ext>
                <a:ext uri="{FF2B5EF4-FFF2-40B4-BE49-F238E27FC236}">
                  <a16:creationId xmlns:a16="http://schemas.microsoft.com/office/drawing/2014/main" id="{00000000-0008-0000-0000-00008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533</xdr:row>
          <xdr:rowOff>19050</xdr:rowOff>
        </xdr:from>
        <xdr:to>
          <xdr:col>13</xdr:col>
          <xdr:colOff>133350</xdr:colOff>
          <xdr:row>534</xdr:row>
          <xdr:rowOff>0</xdr:rowOff>
        </xdr:to>
        <xdr:sp macro="" textlink="">
          <xdr:nvSpPr>
            <xdr:cNvPr id="76940" name="Option Button 68748" hidden="1">
              <a:extLst>
                <a:ext uri="{63B3BB69-23CF-44E3-9099-C40C66FF867C}">
                  <a14:compatExt spid="_x0000_s76940"/>
                </a:ext>
                <a:ext uri="{FF2B5EF4-FFF2-40B4-BE49-F238E27FC236}">
                  <a16:creationId xmlns:a16="http://schemas.microsoft.com/office/drawing/2014/main" id="{00000000-0008-0000-0000-00008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533</xdr:row>
          <xdr:rowOff>19050</xdr:rowOff>
        </xdr:from>
        <xdr:to>
          <xdr:col>21</xdr:col>
          <xdr:colOff>133350</xdr:colOff>
          <xdr:row>534</xdr:row>
          <xdr:rowOff>0</xdr:rowOff>
        </xdr:to>
        <xdr:sp macro="" textlink="">
          <xdr:nvSpPr>
            <xdr:cNvPr id="76941" name="Option Button 68749" hidden="1">
              <a:extLst>
                <a:ext uri="{63B3BB69-23CF-44E3-9099-C40C66FF867C}">
                  <a14:compatExt spid="_x0000_s76941"/>
                </a:ext>
                <a:ext uri="{FF2B5EF4-FFF2-40B4-BE49-F238E27FC236}">
                  <a16:creationId xmlns:a16="http://schemas.microsoft.com/office/drawing/2014/main" id="{00000000-0008-0000-0000-00008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533</xdr:row>
          <xdr:rowOff>19050</xdr:rowOff>
        </xdr:from>
        <xdr:to>
          <xdr:col>33</xdr:col>
          <xdr:colOff>133350</xdr:colOff>
          <xdr:row>534</xdr:row>
          <xdr:rowOff>0</xdr:rowOff>
        </xdr:to>
        <xdr:sp macro="" textlink="">
          <xdr:nvSpPr>
            <xdr:cNvPr id="76942" name="Option Button 68750" hidden="1">
              <a:extLst>
                <a:ext uri="{63B3BB69-23CF-44E3-9099-C40C66FF867C}">
                  <a14:compatExt spid="_x0000_s76942"/>
                </a:ext>
                <a:ext uri="{FF2B5EF4-FFF2-40B4-BE49-F238E27FC236}">
                  <a16:creationId xmlns:a16="http://schemas.microsoft.com/office/drawing/2014/main" id="{00000000-0008-0000-0000-00008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556</xdr:row>
          <xdr:rowOff>19050</xdr:rowOff>
        </xdr:from>
        <xdr:to>
          <xdr:col>4</xdr:col>
          <xdr:colOff>142875</xdr:colOff>
          <xdr:row>557</xdr:row>
          <xdr:rowOff>0</xdr:rowOff>
        </xdr:to>
        <xdr:sp macro="" textlink="">
          <xdr:nvSpPr>
            <xdr:cNvPr id="76943" name="Option Button 68751" hidden="1">
              <a:extLst>
                <a:ext uri="{63B3BB69-23CF-44E3-9099-C40C66FF867C}">
                  <a14:compatExt spid="_x0000_s76943"/>
                </a:ext>
                <a:ext uri="{FF2B5EF4-FFF2-40B4-BE49-F238E27FC236}">
                  <a16:creationId xmlns:a16="http://schemas.microsoft.com/office/drawing/2014/main" id="{00000000-0008-0000-0000-00008F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556</xdr:row>
          <xdr:rowOff>19050</xdr:rowOff>
        </xdr:from>
        <xdr:to>
          <xdr:col>13</xdr:col>
          <xdr:colOff>142875</xdr:colOff>
          <xdr:row>557</xdr:row>
          <xdr:rowOff>0</xdr:rowOff>
        </xdr:to>
        <xdr:sp macro="" textlink="">
          <xdr:nvSpPr>
            <xdr:cNvPr id="76944" name="Option Button 68752" hidden="1">
              <a:extLst>
                <a:ext uri="{63B3BB69-23CF-44E3-9099-C40C66FF867C}">
                  <a14:compatExt spid="_x0000_s76944"/>
                </a:ext>
                <a:ext uri="{FF2B5EF4-FFF2-40B4-BE49-F238E27FC236}">
                  <a16:creationId xmlns:a16="http://schemas.microsoft.com/office/drawing/2014/main" id="{00000000-0008-0000-0000-000090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556</xdr:row>
          <xdr:rowOff>19050</xdr:rowOff>
        </xdr:from>
        <xdr:to>
          <xdr:col>21</xdr:col>
          <xdr:colOff>142875</xdr:colOff>
          <xdr:row>557</xdr:row>
          <xdr:rowOff>0</xdr:rowOff>
        </xdr:to>
        <xdr:sp macro="" textlink="">
          <xdr:nvSpPr>
            <xdr:cNvPr id="76945" name="Option Button 68753" hidden="1">
              <a:extLst>
                <a:ext uri="{63B3BB69-23CF-44E3-9099-C40C66FF867C}">
                  <a14:compatExt spid="_x0000_s76945"/>
                </a:ext>
                <a:ext uri="{FF2B5EF4-FFF2-40B4-BE49-F238E27FC236}">
                  <a16:creationId xmlns:a16="http://schemas.microsoft.com/office/drawing/2014/main" id="{00000000-0008-0000-0000-00009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556</xdr:row>
          <xdr:rowOff>19050</xdr:rowOff>
        </xdr:from>
        <xdr:to>
          <xdr:col>32</xdr:col>
          <xdr:colOff>142875</xdr:colOff>
          <xdr:row>557</xdr:row>
          <xdr:rowOff>0</xdr:rowOff>
        </xdr:to>
        <xdr:sp macro="" textlink="">
          <xdr:nvSpPr>
            <xdr:cNvPr id="76946" name="Option Button 68754" hidden="1">
              <a:extLst>
                <a:ext uri="{63B3BB69-23CF-44E3-9099-C40C66FF867C}">
                  <a14:compatExt spid="_x0000_s76946"/>
                </a:ext>
                <a:ext uri="{FF2B5EF4-FFF2-40B4-BE49-F238E27FC236}">
                  <a16:creationId xmlns:a16="http://schemas.microsoft.com/office/drawing/2014/main" id="{00000000-0008-0000-0000-00009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558</xdr:row>
          <xdr:rowOff>123825</xdr:rowOff>
        </xdr:from>
        <xdr:to>
          <xdr:col>4</xdr:col>
          <xdr:colOff>142875</xdr:colOff>
          <xdr:row>558</xdr:row>
          <xdr:rowOff>333375</xdr:rowOff>
        </xdr:to>
        <xdr:sp macro="" textlink="">
          <xdr:nvSpPr>
            <xdr:cNvPr id="76947" name="Option Button 68755" hidden="1">
              <a:extLst>
                <a:ext uri="{63B3BB69-23CF-44E3-9099-C40C66FF867C}">
                  <a14:compatExt spid="_x0000_s76947"/>
                </a:ext>
                <a:ext uri="{FF2B5EF4-FFF2-40B4-BE49-F238E27FC236}">
                  <a16:creationId xmlns:a16="http://schemas.microsoft.com/office/drawing/2014/main" id="{00000000-0008-0000-0000-000093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563</xdr:row>
          <xdr:rowOff>19050</xdr:rowOff>
        </xdr:from>
        <xdr:to>
          <xdr:col>4</xdr:col>
          <xdr:colOff>142875</xdr:colOff>
          <xdr:row>564</xdr:row>
          <xdr:rowOff>0</xdr:rowOff>
        </xdr:to>
        <xdr:sp macro="" textlink="">
          <xdr:nvSpPr>
            <xdr:cNvPr id="76948" name="Option Button 68756" hidden="1">
              <a:extLst>
                <a:ext uri="{63B3BB69-23CF-44E3-9099-C40C66FF867C}">
                  <a14:compatExt spid="_x0000_s76948"/>
                </a:ext>
                <a:ext uri="{FF2B5EF4-FFF2-40B4-BE49-F238E27FC236}">
                  <a16:creationId xmlns:a16="http://schemas.microsoft.com/office/drawing/2014/main" id="{00000000-0008-0000-0000-00009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563</xdr:row>
          <xdr:rowOff>19050</xdr:rowOff>
        </xdr:from>
        <xdr:to>
          <xdr:col>12</xdr:col>
          <xdr:colOff>142875</xdr:colOff>
          <xdr:row>564</xdr:row>
          <xdr:rowOff>0</xdr:rowOff>
        </xdr:to>
        <xdr:sp macro="" textlink="">
          <xdr:nvSpPr>
            <xdr:cNvPr id="76949" name="Option Button 68757" hidden="1">
              <a:extLst>
                <a:ext uri="{63B3BB69-23CF-44E3-9099-C40C66FF867C}">
                  <a14:compatExt spid="_x0000_s76949"/>
                </a:ext>
                <a:ext uri="{FF2B5EF4-FFF2-40B4-BE49-F238E27FC236}">
                  <a16:creationId xmlns:a16="http://schemas.microsoft.com/office/drawing/2014/main" id="{00000000-0008-0000-0000-000095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563</xdr:row>
          <xdr:rowOff>19050</xdr:rowOff>
        </xdr:from>
        <xdr:to>
          <xdr:col>20</xdr:col>
          <xdr:colOff>142875</xdr:colOff>
          <xdr:row>564</xdr:row>
          <xdr:rowOff>0</xdr:rowOff>
        </xdr:to>
        <xdr:sp macro="" textlink="">
          <xdr:nvSpPr>
            <xdr:cNvPr id="76950" name="Option Button 68758" hidden="1">
              <a:extLst>
                <a:ext uri="{63B3BB69-23CF-44E3-9099-C40C66FF867C}">
                  <a14:compatExt spid="_x0000_s76950"/>
                </a:ext>
                <a:ext uri="{FF2B5EF4-FFF2-40B4-BE49-F238E27FC236}">
                  <a16:creationId xmlns:a16="http://schemas.microsoft.com/office/drawing/2014/main" id="{00000000-0008-0000-0000-000096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563</xdr:row>
          <xdr:rowOff>19050</xdr:rowOff>
        </xdr:from>
        <xdr:to>
          <xdr:col>32</xdr:col>
          <xdr:colOff>142875</xdr:colOff>
          <xdr:row>564</xdr:row>
          <xdr:rowOff>0</xdr:rowOff>
        </xdr:to>
        <xdr:sp macro="" textlink="">
          <xdr:nvSpPr>
            <xdr:cNvPr id="76951" name="Option Button 68759" hidden="1">
              <a:extLst>
                <a:ext uri="{63B3BB69-23CF-44E3-9099-C40C66FF867C}">
                  <a14:compatExt spid="_x0000_s76951"/>
                </a:ext>
                <a:ext uri="{FF2B5EF4-FFF2-40B4-BE49-F238E27FC236}">
                  <a16:creationId xmlns:a16="http://schemas.microsoft.com/office/drawing/2014/main" id="{00000000-0008-0000-0000-000097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47733</xdr:colOff>
      <xdr:row>181</xdr:row>
      <xdr:rowOff>90253</xdr:rowOff>
    </xdr:from>
    <xdr:to>
      <xdr:col>21</xdr:col>
      <xdr:colOff>47625</xdr:colOff>
      <xdr:row>182</xdr:row>
      <xdr:rowOff>131647</xdr:rowOff>
    </xdr:to>
    <xdr:sp macro="" textlink="">
      <xdr:nvSpPr>
        <xdr:cNvPr id="3" name="Text Box 363">
          <a:extLst>
            <a:ext uri="{FF2B5EF4-FFF2-40B4-BE49-F238E27FC236}">
              <a16:creationId xmlns:a16="http://schemas.microsoft.com/office/drawing/2014/main" id="{00000000-0008-0000-0000-000003000000}"/>
            </a:ext>
          </a:extLst>
        </xdr:cNvPr>
        <xdr:cNvSpPr txBox="1">
          <a:spLocks noChangeArrowheads="1"/>
        </xdr:cNvSpPr>
      </xdr:nvSpPr>
      <xdr:spPr bwMode="auto">
        <a:xfrm>
          <a:off x="2972468" y="49530606"/>
          <a:ext cx="1210128" cy="198276"/>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clientData/>
  </xdr:twoCellAnchor>
  <xdr:twoCellAnchor>
    <xdr:from>
      <xdr:col>14</xdr:col>
      <xdr:colOff>76200</xdr:colOff>
      <xdr:row>181</xdr:row>
      <xdr:rowOff>99732</xdr:rowOff>
    </xdr:from>
    <xdr:to>
      <xdr:col>15</xdr:col>
      <xdr:colOff>19050</xdr:colOff>
      <xdr:row>182</xdr:row>
      <xdr:rowOff>90207</xdr:rowOff>
    </xdr:to>
    <xdr:sp macro="" textlink="">
      <xdr:nvSpPr>
        <xdr:cNvPr id="103078" name="Rectangle 364">
          <a:extLst>
            <a:ext uri="{FF2B5EF4-FFF2-40B4-BE49-F238E27FC236}">
              <a16:creationId xmlns:a16="http://schemas.microsoft.com/office/drawing/2014/main" id="{00000000-0008-0000-0000-0000A6920100}"/>
            </a:ext>
          </a:extLst>
        </xdr:cNvPr>
        <xdr:cNvSpPr>
          <a:spLocks noChangeArrowheads="1"/>
        </xdr:cNvSpPr>
      </xdr:nvSpPr>
      <xdr:spPr bwMode="auto">
        <a:xfrm>
          <a:off x="2799229" y="49540085"/>
          <a:ext cx="144556" cy="147357"/>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34</xdr:col>
      <xdr:colOff>123825</xdr:colOff>
      <xdr:row>264</xdr:row>
      <xdr:rowOff>219074</xdr:rowOff>
    </xdr:from>
    <xdr:to>
      <xdr:col>42</xdr:col>
      <xdr:colOff>142875</xdr:colOff>
      <xdr:row>266</xdr:row>
      <xdr:rowOff>95249</xdr:rowOff>
    </xdr:to>
    <xdr:sp macro="" textlink="">
      <xdr:nvSpPr>
        <xdr:cNvPr id="534" name="Text Box 259">
          <a:extLst>
            <a:ext uri="{FF2B5EF4-FFF2-40B4-BE49-F238E27FC236}">
              <a16:creationId xmlns:a16="http://schemas.microsoft.com/office/drawing/2014/main" id="{00000000-0008-0000-0000-000016020000}"/>
            </a:ext>
          </a:extLst>
        </xdr:cNvPr>
        <xdr:cNvSpPr txBox="1">
          <a:spLocks noChangeArrowheads="1"/>
        </xdr:cNvSpPr>
      </xdr:nvSpPr>
      <xdr:spPr bwMode="auto">
        <a:xfrm>
          <a:off x="6829425" y="70856474"/>
          <a:ext cx="1619250" cy="63817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０人の場合は</a:t>
          </a:r>
          <a:endParaRPr lang="en-US" altLang="ja-JP" sz="900" b="1" i="0" u="none" strike="noStrike" baseline="0">
            <a:solidFill>
              <a:srgbClr val="000000"/>
            </a:solidFill>
            <a:latin typeface="HGｺﾞｼｯｸM"/>
            <a:ea typeface="HGｺﾞｼｯｸM"/>
          </a:endParaRPr>
        </a:p>
        <a:p>
          <a:pPr algn="l" rtl="0">
            <a:defRPr sz="1000"/>
          </a:pPr>
          <a:r>
            <a:rPr lang="ja-JP" altLang="en-US" sz="900" b="1" i="0" u="none" strike="noStrike" baseline="0">
              <a:solidFill>
                <a:srgbClr val="000000"/>
              </a:solidFill>
              <a:latin typeface="HGｺﾞｼｯｸM"/>
              <a:ea typeface="HGｺﾞｼｯｸM"/>
            </a:rPr>
            <a:t>「０」を入力してください</a:t>
          </a:r>
        </a:p>
      </xdr:txBody>
    </xdr:sp>
    <xdr:clientData/>
  </xdr:twoCellAnchor>
  <xdr:twoCellAnchor editAs="oneCell">
    <xdr:from>
      <xdr:col>32</xdr:col>
      <xdr:colOff>9525</xdr:colOff>
      <xdr:row>295</xdr:row>
      <xdr:rowOff>85725</xdr:rowOff>
    </xdr:from>
    <xdr:to>
      <xdr:col>45</xdr:col>
      <xdr:colOff>9525</xdr:colOff>
      <xdr:row>295</xdr:row>
      <xdr:rowOff>295275</xdr:rowOff>
    </xdr:to>
    <xdr:sp macro="" textlink="">
      <xdr:nvSpPr>
        <xdr:cNvPr id="535" name="Text Box 259">
          <a:extLst>
            <a:ext uri="{FF2B5EF4-FFF2-40B4-BE49-F238E27FC236}">
              <a16:creationId xmlns:a16="http://schemas.microsoft.com/office/drawing/2014/main" id="{00000000-0008-0000-0000-000017020000}"/>
            </a:ext>
          </a:extLst>
        </xdr:cNvPr>
        <xdr:cNvSpPr txBox="1">
          <a:spLocks noChangeArrowheads="1"/>
        </xdr:cNvSpPr>
      </xdr:nvSpPr>
      <xdr:spPr bwMode="auto">
        <a:xfrm>
          <a:off x="6162675" y="63226950"/>
          <a:ext cx="2514600" cy="209550"/>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０件の場合は「０」を入力してください</a:t>
          </a:r>
        </a:p>
      </xdr:txBody>
    </xdr:sp>
    <xdr:clientData/>
  </xdr:twoCellAnchor>
  <xdr:oneCellAnchor>
    <xdr:from>
      <xdr:col>2</xdr:col>
      <xdr:colOff>38100</xdr:colOff>
      <xdr:row>51</xdr:row>
      <xdr:rowOff>74844</xdr:rowOff>
    </xdr:from>
    <xdr:ext cx="143927" cy="222032"/>
    <xdr:sp macro="" textlink="">
      <xdr:nvSpPr>
        <xdr:cNvPr id="564" name="Text Box 264">
          <a:extLst>
            <a:ext uri="{FF2B5EF4-FFF2-40B4-BE49-F238E27FC236}">
              <a16:creationId xmlns:a16="http://schemas.microsoft.com/office/drawing/2014/main" id="{00000000-0008-0000-0000-000034020000}"/>
            </a:ext>
          </a:extLst>
        </xdr:cNvPr>
        <xdr:cNvSpPr txBox="1">
          <a:spLocks noChangeArrowheads="1"/>
        </xdr:cNvSpPr>
      </xdr:nvSpPr>
      <xdr:spPr bwMode="auto">
        <a:xfrm>
          <a:off x="190500" y="16924569"/>
          <a:ext cx="143927" cy="186974"/>
        </a:xfrm>
        <a:prstGeom prst="rect">
          <a:avLst/>
        </a:prstGeom>
        <a:noFill/>
        <a:ln>
          <a:noFill/>
        </a:ln>
        <a:effectLst/>
      </xdr:spPr>
      <xdr:txBody>
        <a:bodyPr wrap="none" lIns="18288" tIns="18288" rIns="0" bIns="18288" anchor="ctr" upright="1">
          <a:spAutoFit/>
        </a:bodyPr>
        <a:lstStyle/>
        <a:p>
          <a:pPr algn="l" rtl="0">
            <a:defRPr sz="1000"/>
          </a:pPr>
          <a:r>
            <a:rPr lang="ja-JP" altLang="en-US" sz="900" b="1" i="0" u="none" strike="noStrike" baseline="0">
              <a:solidFill>
                <a:srgbClr val="FF0000"/>
              </a:solidFill>
              <a:latin typeface="HGPｺﾞｼｯｸM"/>
              <a:ea typeface="HGPｺﾞｼｯｸM"/>
            </a:rPr>
            <a:t>★</a:t>
          </a:r>
        </a:p>
      </xdr:txBody>
    </xdr:sp>
    <xdr:clientData/>
  </xdr:oneCellAnchor>
  <mc:AlternateContent xmlns:mc="http://schemas.openxmlformats.org/markup-compatibility/2006">
    <mc:Choice xmlns:a14="http://schemas.microsoft.com/office/drawing/2010/main" Requires="a14">
      <xdr:twoCellAnchor editAs="oneCell">
        <xdr:from>
          <xdr:col>19</xdr:col>
          <xdr:colOff>0</xdr:colOff>
          <xdr:row>497</xdr:row>
          <xdr:rowOff>57150</xdr:rowOff>
        </xdr:from>
        <xdr:to>
          <xdr:col>20</xdr:col>
          <xdr:colOff>95250</xdr:colOff>
          <xdr:row>497</xdr:row>
          <xdr:rowOff>247650</xdr:rowOff>
        </xdr:to>
        <xdr:sp macro="" textlink="">
          <xdr:nvSpPr>
            <xdr:cNvPr id="102941" name="Option Button 88605" hidden="1">
              <a:extLst>
                <a:ext uri="{63B3BB69-23CF-44E3-9099-C40C66FF867C}">
                  <a14:compatExt spid="_x0000_s102941"/>
                </a:ext>
                <a:ext uri="{FF2B5EF4-FFF2-40B4-BE49-F238E27FC236}">
                  <a16:creationId xmlns:a16="http://schemas.microsoft.com/office/drawing/2014/main" id="{00000000-0008-0000-0000-00001D92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xdr:colOff>
      <xdr:row>497</xdr:row>
      <xdr:rowOff>0</xdr:rowOff>
    </xdr:from>
    <xdr:to>
      <xdr:col>26</xdr:col>
      <xdr:colOff>190501</xdr:colOff>
      <xdr:row>498</xdr:row>
      <xdr:rowOff>0</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1752601" y="150380700"/>
          <a:ext cx="3390900" cy="276225"/>
        </a:xfrm>
        <a:prstGeom prst="round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33</xdr:col>
      <xdr:colOff>182325</xdr:colOff>
      <xdr:row>123</xdr:row>
      <xdr:rowOff>152400</xdr:rowOff>
    </xdr:from>
    <xdr:to>
      <xdr:col>42</xdr:col>
      <xdr:colOff>190500</xdr:colOff>
      <xdr:row>124</xdr:row>
      <xdr:rowOff>28575</xdr:rowOff>
    </xdr:to>
    <xdr:sp macro="" textlink="">
      <xdr:nvSpPr>
        <xdr:cNvPr id="543" name="Text Box 363">
          <a:extLst>
            <a:ext uri="{FF2B5EF4-FFF2-40B4-BE49-F238E27FC236}">
              <a16:creationId xmlns:a16="http://schemas.microsoft.com/office/drawing/2014/main" id="{00000000-0008-0000-0000-00001F020000}"/>
            </a:ext>
          </a:extLst>
        </xdr:cNvPr>
        <xdr:cNvSpPr txBox="1">
          <a:spLocks noChangeArrowheads="1"/>
        </xdr:cNvSpPr>
      </xdr:nvSpPr>
      <xdr:spPr bwMode="auto">
        <a:xfrm>
          <a:off x="6493673" y="33904030"/>
          <a:ext cx="1797218" cy="190915"/>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部分のみをご入力ください</a:t>
          </a:r>
        </a:p>
      </xdr:txBody>
    </xdr:sp>
    <xdr:clientData/>
  </xdr:twoCellAnchor>
  <xdr:twoCellAnchor>
    <xdr:from>
      <xdr:col>33</xdr:col>
      <xdr:colOff>9525</xdr:colOff>
      <xdr:row>123</xdr:row>
      <xdr:rowOff>171450</xdr:rowOff>
    </xdr:from>
    <xdr:to>
      <xdr:col>33</xdr:col>
      <xdr:colOff>152400</xdr:colOff>
      <xdr:row>123</xdr:row>
      <xdr:rowOff>314325</xdr:rowOff>
    </xdr:to>
    <xdr:sp macro="" textlink="">
      <xdr:nvSpPr>
        <xdr:cNvPr id="103092" name="Rectangle 364">
          <a:extLst>
            <a:ext uri="{FF2B5EF4-FFF2-40B4-BE49-F238E27FC236}">
              <a16:creationId xmlns:a16="http://schemas.microsoft.com/office/drawing/2014/main" id="{00000000-0008-0000-0000-0000B4920100}"/>
            </a:ext>
          </a:extLst>
        </xdr:cNvPr>
        <xdr:cNvSpPr>
          <a:spLocks noChangeArrowheads="1"/>
        </xdr:cNvSpPr>
      </xdr:nvSpPr>
      <xdr:spPr bwMode="auto">
        <a:xfrm>
          <a:off x="6515100" y="46834425"/>
          <a:ext cx="142875" cy="142875"/>
        </a:xfrm>
        <a:prstGeom prst="rect">
          <a:avLst/>
        </a:prstGeom>
        <a:solidFill>
          <a:srgbClr val="00FFFF"/>
        </a:solidFill>
        <a:ln w="9525" algn="ctr">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181083</xdr:colOff>
      <xdr:row>122</xdr:row>
      <xdr:rowOff>257175</xdr:rowOff>
    </xdr:from>
    <xdr:to>
      <xdr:col>39</xdr:col>
      <xdr:colOff>180975</xdr:colOff>
      <xdr:row>123</xdr:row>
      <xdr:rowOff>127110</xdr:rowOff>
    </xdr:to>
    <xdr:sp macro="" textlink="">
      <xdr:nvSpPr>
        <xdr:cNvPr id="545" name="Text Box 363">
          <a:extLst>
            <a:ext uri="{FF2B5EF4-FFF2-40B4-BE49-F238E27FC236}">
              <a16:creationId xmlns:a16="http://schemas.microsoft.com/office/drawing/2014/main" id="{00000000-0008-0000-0000-000021020000}"/>
            </a:ext>
          </a:extLst>
        </xdr:cNvPr>
        <xdr:cNvSpPr txBox="1">
          <a:spLocks noChangeArrowheads="1"/>
        </xdr:cNvSpPr>
      </xdr:nvSpPr>
      <xdr:spPr bwMode="auto">
        <a:xfrm>
          <a:off x="6534258" y="33604200"/>
          <a:ext cx="1200042" cy="188004"/>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clientData/>
  </xdr:twoCellAnchor>
  <xdr:twoCellAnchor>
    <xdr:from>
      <xdr:col>33</xdr:col>
      <xdr:colOff>9525</xdr:colOff>
      <xdr:row>122</xdr:row>
      <xdr:rowOff>266700</xdr:rowOff>
    </xdr:from>
    <xdr:to>
      <xdr:col>33</xdr:col>
      <xdr:colOff>152400</xdr:colOff>
      <xdr:row>123</xdr:row>
      <xdr:rowOff>95250</xdr:rowOff>
    </xdr:to>
    <xdr:sp macro="" textlink="">
      <xdr:nvSpPr>
        <xdr:cNvPr id="103094" name="Rectangle 364">
          <a:extLst>
            <a:ext uri="{FF2B5EF4-FFF2-40B4-BE49-F238E27FC236}">
              <a16:creationId xmlns:a16="http://schemas.microsoft.com/office/drawing/2014/main" id="{00000000-0008-0000-0000-0000B6920100}"/>
            </a:ext>
          </a:extLst>
        </xdr:cNvPr>
        <xdr:cNvSpPr>
          <a:spLocks noChangeArrowheads="1"/>
        </xdr:cNvSpPr>
      </xdr:nvSpPr>
      <xdr:spPr bwMode="auto">
        <a:xfrm>
          <a:off x="6515100" y="46615350"/>
          <a:ext cx="142875" cy="142875"/>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68748</xdr:colOff>
      <xdr:row>536</xdr:row>
      <xdr:rowOff>291133</xdr:rowOff>
    </xdr:from>
    <xdr:to>
      <xdr:col>41</xdr:col>
      <xdr:colOff>66264</xdr:colOff>
      <xdr:row>538</xdr:row>
      <xdr:rowOff>25592</xdr:rowOff>
    </xdr:to>
    <xdr:sp macro="" textlink="">
      <xdr:nvSpPr>
        <xdr:cNvPr id="548" name="AutoShape 349">
          <a:extLst>
            <a:ext uri="{FF2B5EF4-FFF2-40B4-BE49-F238E27FC236}">
              <a16:creationId xmlns:a16="http://schemas.microsoft.com/office/drawing/2014/main" id="{00000000-0008-0000-0000-000024020000}"/>
            </a:ext>
          </a:extLst>
        </xdr:cNvPr>
        <xdr:cNvSpPr>
          <a:spLocks noChangeArrowheads="1"/>
        </xdr:cNvSpPr>
      </xdr:nvSpPr>
      <xdr:spPr bwMode="auto">
        <a:xfrm>
          <a:off x="6976444" y="158555220"/>
          <a:ext cx="991429" cy="272084"/>
        </a:xfrm>
        <a:prstGeom prst="roundRect">
          <a:avLst>
            <a:gd name="adj" fmla="val 16667"/>
          </a:avLst>
        </a:prstGeom>
        <a:solidFill>
          <a:srgbClr xmlns:mc="http://schemas.openxmlformats.org/markup-compatibility/2006" xmlns:a14="http://schemas.microsoft.com/office/drawing/2010/main" val="333333" mc:Ignorable="a14" a14:legacySpreadsheetColorIndex="63"/>
        </a:solidFill>
        <a:ln>
          <a:noFill/>
        </a:ln>
        <a:effectLst/>
      </xdr:spPr>
      <xdr:txBody>
        <a:bodyPr vertOverflow="clip" wrap="square" lIns="36576" tIns="18288" rIns="36576" bIns="18288" anchor="ctr" upright="1"/>
        <a:lstStyle/>
        <a:p>
          <a:pPr algn="ctr" rtl="0">
            <a:defRPr sz="1000"/>
          </a:pPr>
          <a:r>
            <a:rPr lang="ja-JP" altLang="en-US" sz="1000" b="1" i="0" u="none" strike="noStrike" baseline="0">
              <a:solidFill>
                <a:srgbClr val="FFFFFF"/>
              </a:solidFill>
              <a:latin typeface="HGPｺﾞｼｯｸM"/>
              <a:ea typeface="HGPｺﾞｼｯｸM"/>
            </a:rPr>
            <a:t>Ｑ2</a:t>
          </a:r>
          <a:r>
            <a:rPr lang="en-US" altLang="ja-JP" sz="1000" b="1" i="0" u="none" strike="noStrike" baseline="0">
              <a:solidFill>
                <a:srgbClr val="FFFFFF"/>
              </a:solidFill>
              <a:latin typeface="HGPｺﾞｼｯｸM"/>
              <a:ea typeface="HGPｺﾞｼｯｸM"/>
            </a:rPr>
            <a:t>6</a:t>
          </a:r>
          <a:r>
            <a:rPr lang="ja-JP" altLang="en-US" sz="1000" b="1" i="0" u="none" strike="noStrike" baseline="0">
              <a:solidFill>
                <a:srgbClr val="FFFFFF"/>
              </a:solidFill>
              <a:latin typeface="HGPｺﾞｼｯｸM"/>
              <a:ea typeface="HGPｺﾞｼｯｸM"/>
            </a:rPr>
            <a:t>へ進む</a:t>
          </a:r>
        </a:p>
      </xdr:txBody>
    </xdr:sp>
    <xdr:clientData/>
  </xdr:twoCellAnchor>
  <xdr:twoCellAnchor>
    <xdr:from>
      <xdr:col>34</xdr:col>
      <xdr:colOff>38100</xdr:colOff>
      <xdr:row>537</xdr:row>
      <xdr:rowOff>123825</xdr:rowOff>
    </xdr:from>
    <xdr:to>
      <xdr:col>36</xdr:col>
      <xdr:colOff>57150</xdr:colOff>
      <xdr:row>537</xdr:row>
      <xdr:rowOff>123825</xdr:rowOff>
    </xdr:to>
    <xdr:sp macro="" textlink="">
      <xdr:nvSpPr>
        <xdr:cNvPr id="103097" name="Line 350">
          <a:extLst>
            <a:ext uri="{FF2B5EF4-FFF2-40B4-BE49-F238E27FC236}">
              <a16:creationId xmlns:a16="http://schemas.microsoft.com/office/drawing/2014/main" id="{00000000-0008-0000-0000-0000B9920100}"/>
            </a:ext>
          </a:extLst>
        </xdr:cNvPr>
        <xdr:cNvSpPr>
          <a:spLocks noChangeShapeType="1"/>
        </xdr:cNvSpPr>
      </xdr:nvSpPr>
      <xdr:spPr bwMode="auto">
        <a:xfrm>
          <a:off x="6743700" y="151942800"/>
          <a:ext cx="419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16565</xdr:colOff>
      <xdr:row>537</xdr:row>
      <xdr:rowOff>1</xdr:rowOff>
    </xdr:from>
    <xdr:to>
      <xdr:col>34</xdr:col>
      <xdr:colOff>57979</xdr:colOff>
      <xdr:row>538</xdr:row>
      <xdr:rowOff>40875</xdr:rowOff>
    </xdr:to>
    <xdr:sp macro="" textlink="">
      <xdr:nvSpPr>
        <xdr:cNvPr id="551" name="角丸四角形 550">
          <a:extLst>
            <a:ext uri="{FF2B5EF4-FFF2-40B4-BE49-F238E27FC236}">
              <a16:creationId xmlns:a16="http://schemas.microsoft.com/office/drawing/2014/main" id="{00000000-0008-0000-0000-000027020000}"/>
            </a:ext>
          </a:extLst>
        </xdr:cNvPr>
        <xdr:cNvSpPr/>
      </xdr:nvSpPr>
      <xdr:spPr>
        <a:xfrm>
          <a:off x="2352261" y="158570544"/>
          <a:ext cx="4215848" cy="265044"/>
        </a:xfrm>
        <a:prstGeom prst="round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76200</xdr:colOff>
      <xdr:row>4</xdr:row>
      <xdr:rowOff>26894</xdr:rowOff>
    </xdr:from>
    <xdr:to>
      <xdr:col>43</xdr:col>
      <xdr:colOff>128573</xdr:colOff>
      <xdr:row>4</xdr:row>
      <xdr:rowOff>1467972</xdr:rowOff>
    </xdr:to>
    <xdr:sp macro="" textlink="">
      <xdr:nvSpPr>
        <xdr:cNvPr id="103056" name="Rectangle 30080">
          <a:extLst>
            <a:ext uri="{FF2B5EF4-FFF2-40B4-BE49-F238E27FC236}">
              <a16:creationId xmlns:a16="http://schemas.microsoft.com/office/drawing/2014/main" id="{00000000-0008-0000-0000-000090920100}"/>
            </a:ext>
          </a:extLst>
        </xdr:cNvPr>
        <xdr:cNvSpPr>
          <a:spLocks noChangeArrowheads="1"/>
        </xdr:cNvSpPr>
      </xdr:nvSpPr>
      <xdr:spPr bwMode="auto">
        <a:xfrm>
          <a:off x="378759" y="2873188"/>
          <a:ext cx="8322314" cy="1441078"/>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66675</xdr:colOff>
      <xdr:row>4</xdr:row>
      <xdr:rowOff>29695</xdr:rowOff>
    </xdr:from>
    <xdr:to>
      <xdr:col>34</xdr:col>
      <xdr:colOff>28575</xdr:colOff>
      <xdr:row>4</xdr:row>
      <xdr:rowOff>1401295</xdr:rowOff>
    </xdr:to>
    <xdr:pic>
      <xdr:nvPicPr>
        <xdr:cNvPr id="103182" name="Picture 88846" descr="メール ｱﾝｹｰﾄ回答方法3">
          <a:extLst>
            <a:ext uri="{FF2B5EF4-FFF2-40B4-BE49-F238E27FC236}">
              <a16:creationId xmlns:a16="http://schemas.microsoft.com/office/drawing/2014/main" id="{00000000-0008-0000-0000-00000E93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0940" y="2875989"/>
          <a:ext cx="6214782"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47625</xdr:colOff>
      <xdr:row>124</xdr:row>
      <xdr:rowOff>114300</xdr:rowOff>
    </xdr:from>
    <xdr:to>
      <xdr:col>41</xdr:col>
      <xdr:colOff>95250</xdr:colOff>
      <xdr:row>125</xdr:row>
      <xdr:rowOff>152401</xdr:rowOff>
    </xdr:to>
    <xdr:sp macro="" textlink="">
      <xdr:nvSpPr>
        <xdr:cNvPr id="103203" name="Text Box 300">
          <a:extLst>
            <a:ext uri="{FF2B5EF4-FFF2-40B4-BE49-F238E27FC236}">
              <a16:creationId xmlns:a16="http://schemas.microsoft.com/office/drawing/2014/main" id="{00000000-0008-0000-0000-000023930100}"/>
            </a:ext>
          </a:extLst>
        </xdr:cNvPr>
        <xdr:cNvSpPr txBox="1">
          <a:spLocks noChangeArrowheads="1"/>
        </xdr:cNvSpPr>
      </xdr:nvSpPr>
      <xdr:spPr bwMode="auto">
        <a:xfrm>
          <a:off x="6553200" y="47091600"/>
          <a:ext cx="16478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18288" anchor="ctr" upright="1"/>
        <a:lstStyle/>
        <a:p>
          <a:pPr algn="l" rtl="0">
            <a:lnSpc>
              <a:spcPts val="1100"/>
            </a:lnSpc>
            <a:defRPr sz="1000"/>
          </a:pPr>
          <a:r>
            <a:rPr lang="ja-JP" altLang="en-US" sz="900" b="1" i="0" u="none" strike="noStrike" baseline="0">
              <a:solidFill>
                <a:srgbClr val="000000"/>
              </a:solidFill>
              <a:latin typeface="HGｺﾞｼｯｸM"/>
              <a:ea typeface="HGｺﾞｼｯｸM"/>
            </a:rPr>
            <a:t>０人の場合は「０」を</a:t>
          </a:r>
        </a:p>
        <a:p>
          <a:pPr algn="l" rtl="0">
            <a:lnSpc>
              <a:spcPts val="1100"/>
            </a:lnSpc>
            <a:defRPr sz="1000"/>
          </a:pPr>
          <a:r>
            <a:rPr lang="ja-JP" altLang="en-US" sz="900" b="1" i="0" u="none" strike="noStrike" baseline="0">
              <a:solidFill>
                <a:srgbClr val="000000"/>
              </a:solidFill>
              <a:latin typeface="HGｺﾞｼｯｸM"/>
              <a:ea typeface="HGｺﾞｼｯｸM"/>
            </a:rPr>
            <a:t>入力してください</a:t>
          </a:r>
        </a:p>
      </xdr:txBody>
    </xdr:sp>
    <xdr:clientData/>
  </xdr:twoCellAnchor>
  <mc:AlternateContent xmlns:mc="http://schemas.openxmlformats.org/markup-compatibility/2006">
    <mc:Choice xmlns:a14="http://schemas.microsoft.com/office/drawing/2010/main" Requires="a14">
      <xdr:twoCellAnchor editAs="oneCell">
        <xdr:from>
          <xdr:col>13</xdr:col>
          <xdr:colOff>0</xdr:colOff>
          <xdr:row>322</xdr:row>
          <xdr:rowOff>0</xdr:rowOff>
        </xdr:from>
        <xdr:to>
          <xdr:col>17</xdr:col>
          <xdr:colOff>0</xdr:colOff>
          <xdr:row>323</xdr:row>
          <xdr:rowOff>0</xdr:rowOff>
        </xdr:to>
        <xdr:sp macro="" textlink="">
          <xdr:nvSpPr>
            <xdr:cNvPr id="103206" name="Group Box 88870" hidden="1">
              <a:extLst>
                <a:ext uri="{63B3BB69-23CF-44E3-9099-C40C66FF867C}">
                  <a14:compatExt spid="_x0000_s103206"/>
                </a:ext>
                <a:ext uri="{FF2B5EF4-FFF2-40B4-BE49-F238E27FC236}">
                  <a16:creationId xmlns:a16="http://schemas.microsoft.com/office/drawing/2014/main" id="{00000000-0008-0000-0000-000026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322</xdr:row>
          <xdr:rowOff>57150</xdr:rowOff>
        </xdr:from>
        <xdr:to>
          <xdr:col>14</xdr:col>
          <xdr:colOff>180975</xdr:colOff>
          <xdr:row>322</xdr:row>
          <xdr:rowOff>266700</xdr:rowOff>
        </xdr:to>
        <xdr:sp macro="" textlink="">
          <xdr:nvSpPr>
            <xdr:cNvPr id="103207" name="Option Button 88871" hidden="1">
              <a:extLst>
                <a:ext uri="{63B3BB69-23CF-44E3-9099-C40C66FF867C}">
                  <a14:compatExt spid="_x0000_s103207"/>
                </a:ext>
                <a:ext uri="{FF2B5EF4-FFF2-40B4-BE49-F238E27FC236}">
                  <a16:creationId xmlns:a16="http://schemas.microsoft.com/office/drawing/2014/main" id="{00000000-0008-0000-0000-000027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322</xdr:row>
          <xdr:rowOff>57150</xdr:rowOff>
        </xdr:from>
        <xdr:to>
          <xdr:col>16</xdr:col>
          <xdr:colOff>180975</xdr:colOff>
          <xdr:row>322</xdr:row>
          <xdr:rowOff>266700</xdr:rowOff>
        </xdr:to>
        <xdr:sp macro="" textlink="">
          <xdr:nvSpPr>
            <xdr:cNvPr id="103208" name="Option Button 88872" hidden="1">
              <a:extLst>
                <a:ext uri="{63B3BB69-23CF-44E3-9099-C40C66FF867C}">
                  <a14:compatExt spid="_x0000_s103208"/>
                </a:ext>
                <a:ext uri="{FF2B5EF4-FFF2-40B4-BE49-F238E27FC236}">
                  <a16:creationId xmlns:a16="http://schemas.microsoft.com/office/drawing/2014/main" id="{00000000-0008-0000-0000-000028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323</xdr:row>
          <xdr:rowOff>0</xdr:rowOff>
        </xdr:from>
        <xdr:to>
          <xdr:col>17</xdr:col>
          <xdr:colOff>0</xdr:colOff>
          <xdr:row>324</xdr:row>
          <xdr:rowOff>0</xdr:rowOff>
        </xdr:to>
        <xdr:sp macro="" textlink="">
          <xdr:nvSpPr>
            <xdr:cNvPr id="103209" name="Group Box 88873" hidden="1">
              <a:extLst>
                <a:ext uri="{63B3BB69-23CF-44E3-9099-C40C66FF867C}">
                  <a14:compatExt spid="_x0000_s103209"/>
                </a:ext>
                <a:ext uri="{FF2B5EF4-FFF2-40B4-BE49-F238E27FC236}">
                  <a16:creationId xmlns:a16="http://schemas.microsoft.com/office/drawing/2014/main" id="{00000000-0008-0000-0000-000029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323</xdr:row>
          <xdr:rowOff>57150</xdr:rowOff>
        </xdr:from>
        <xdr:to>
          <xdr:col>14</xdr:col>
          <xdr:colOff>180975</xdr:colOff>
          <xdr:row>323</xdr:row>
          <xdr:rowOff>266700</xdr:rowOff>
        </xdr:to>
        <xdr:sp macro="" textlink="">
          <xdr:nvSpPr>
            <xdr:cNvPr id="103210" name="Option Button 88874" hidden="1">
              <a:extLst>
                <a:ext uri="{63B3BB69-23CF-44E3-9099-C40C66FF867C}">
                  <a14:compatExt spid="_x0000_s103210"/>
                </a:ext>
                <a:ext uri="{FF2B5EF4-FFF2-40B4-BE49-F238E27FC236}">
                  <a16:creationId xmlns:a16="http://schemas.microsoft.com/office/drawing/2014/main" id="{00000000-0008-0000-0000-00002A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323</xdr:row>
          <xdr:rowOff>57150</xdr:rowOff>
        </xdr:from>
        <xdr:to>
          <xdr:col>16</xdr:col>
          <xdr:colOff>180975</xdr:colOff>
          <xdr:row>323</xdr:row>
          <xdr:rowOff>266700</xdr:rowOff>
        </xdr:to>
        <xdr:sp macro="" textlink="">
          <xdr:nvSpPr>
            <xdr:cNvPr id="103211" name="Option Button 88875" hidden="1">
              <a:extLst>
                <a:ext uri="{63B3BB69-23CF-44E3-9099-C40C66FF867C}">
                  <a14:compatExt spid="_x0000_s103211"/>
                </a:ext>
                <a:ext uri="{FF2B5EF4-FFF2-40B4-BE49-F238E27FC236}">
                  <a16:creationId xmlns:a16="http://schemas.microsoft.com/office/drawing/2014/main" id="{00000000-0008-0000-0000-00002B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324</xdr:row>
          <xdr:rowOff>0</xdr:rowOff>
        </xdr:from>
        <xdr:to>
          <xdr:col>17</xdr:col>
          <xdr:colOff>0</xdr:colOff>
          <xdr:row>325</xdr:row>
          <xdr:rowOff>0</xdr:rowOff>
        </xdr:to>
        <xdr:sp macro="" textlink="">
          <xdr:nvSpPr>
            <xdr:cNvPr id="103212" name="Group Box 88876" hidden="1">
              <a:extLst>
                <a:ext uri="{63B3BB69-23CF-44E3-9099-C40C66FF867C}">
                  <a14:compatExt spid="_x0000_s103212"/>
                </a:ext>
                <a:ext uri="{FF2B5EF4-FFF2-40B4-BE49-F238E27FC236}">
                  <a16:creationId xmlns:a16="http://schemas.microsoft.com/office/drawing/2014/main" id="{00000000-0008-0000-0000-00002C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324</xdr:row>
          <xdr:rowOff>57150</xdr:rowOff>
        </xdr:from>
        <xdr:to>
          <xdr:col>14</xdr:col>
          <xdr:colOff>180975</xdr:colOff>
          <xdr:row>324</xdr:row>
          <xdr:rowOff>266700</xdr:rowOff>
        </xdr:to>
        <xdr:sp macro="" textlink="">
          <xdr:nvSpPr>
            <xdr:cNvPr id="103213" name="Option Button 88877" hidden="1">
              <a:extLst>
                <a:ext uri="{63B3BB69-23CF-44E3-9099-C40C66FF867C}">
                  <a14:compatExt spid="_x0000_s103213"/>
                </a:ext>
                <a:ext uri="{FF2B5EF4-FFF2-40B4-BE49-F238E27FC236}">
                  <a16:creationId xmlns:a16="http://schemas.microsoft.com/office/drawing/2014/main" id="{00000000-0008-0000-0000-00002D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324</xdr:row>
          <xdr:rowOff>57150</xdr:rowOff>
        </xdr:from>
        <xdr:to>
          <xdr:col>16</xdr:col>
          <xdr:colOff>180975</xdr:colOff>
          <xdr:row>324</xdr:row>
          <xdr:rowOff>266700</xdr:rowOff>
        </xdr:to>
        <xdr:sp macro="" textlink="">
          <xdr:nvSpPr>
            <xdr:cNvPr id="103214" name="Option Button 88878" hidden="1">
              <a:extLst>
                <a:ext uri="{63B3BB69-23CF-44E3-9099-C40C66FF867C}">
                  <a14:compatExt spid="_x0000_s103214"/>
                </a:ext>
                <a:ext uri="{FF2B5EF4-FFF2-40B4-BE49-F238E27FC236}">
                  <a16:creationId xmlns:a16="http://schemas.microsoft.com/office/drawing/2014/main" id="{00000000-0008-0000-0000-00002E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330</xdr:row>
          <xdr:rowOff>0</xdr:rowOff>
        </xdr:from>
        <xdr:to>
          <xdr:col>21</xdr:col>
          <xdr:colOff>0</xdr:colOff>
          <xdr:row>331</xdr:row>
          <xdr:rowOff>0</xdr:rowOff>
        </xdr:to>
        <xdr:sp macro="" textlink="">
          <xdr:nvSpPr>
            <xdr:cNvPr id="103215" name="Group Box 88879" hidden="1">
              <a:extLst>
                <a:ext uri="{63B3BB69-23CF-44E3-9099-C40C66FF867C}">
                  <a14:compatExt spid="_x0000_s103215"/>
                </a:ext>
                <a:ext uri="{FF2B5EF4-FFF2-40B4-BE49-F238E27FC236}">
                  <a16:creationId xmlns:a16="http://schemas.microsoft.com/office/drawing/2014/main" id="{00000000-0008-0000-0000-00002F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330</xdr:row>
          <xdr:rowOff>57150</xdr:rowOff>
        </xdr:from>
        <xdr:to>
          <xdr:col>18</xdr:col>
          <xdr:colOff>180975</xdr:colOff>
          <xdr:row>330</xdr:row>
          <xdr:rowOff>266700</xdr:rowOff>
        </xdr:to>
        <xdr:sp macro="" textlink="">
          <xdr:nvSpPr>
            <xdr:cNvPr id="103216" name="Option Button 88880" hidden="1">
              <a:extLst>
                <a:ext uri="{63B3BB69-23CF-44E3-9099-C40C66FF867C}">
                  <a14:compatExt spid="_x0000_s103216"/>
                </a:ext>
                <a:ext uri="{FF2B5EF4-FFF2-40B4-BE49-F238E27FC236}">
                  <a16:creationId xmlns:a16="http://schemas.microsoft.com/office/drawing/2014/main" id="{00000000-0008-0000-0000-000030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330</xdr:row>
          <xdr:rowOff>57150</xdr:rowOff>
        </xdr:from>
        <xdr:to>
          <xdr:col>20</xdr:col>
          <xdr:colOff>180975</xdr:colOff>
          <xdr:row>330</xdr:row>
          <xdr:rowOff>266700</xdr:rowOff>
        </xdr:to>
        <xdr:sp macro="" textlink="">
          <xdr:nvSpPr>
            <xdr:cNvPr id="103217" name="Option Button 88881" hidden="1">
              <a:extLst>
                <a:ext uri="{63B3BB69-23CF-44E3-9099-C40C66FF867C}">
                  <a14:compatExt spid="_x0000_s103217"/>
                </a:ext>
                <a:ext uri="{FF2B5EF4-FFF2-40B4-BE49-F238E27FC236}">
                  <a16:creationId xmlns:a16="http://schemas.microsoft.com/office/drawing/2014/main" id="{00000000-0008-0000-0000-000031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331</xdr:row>
          <xdr:rowOff>0</xdr:rowOff>
        </xdr:from>
        <xdr:to>
          <xdr:col>21</xdr:col>
          <xdr:colOff>0</xdr:colOff>
          <xdr:row>332</xdr:row>
          <xdr:rowOff>0</xdr:rowOff>
        </xdr:to>
        <xdr:sp macro="" textlink="">
          <xdr:nvSpPr>
            <xdr:cNvPr id="103218" name="Group Box 88882" hidden="1">
              <a:extLst>
                <a:ext uri="{63B3BB69-23CF-44E3-9099-C40C66FF867C}">
                  <a14:compatExt spid="_x0000_s103218"/>
                </a:ext>
                <a:ext uri="{FF2B5EF4-FFF2-40B4-BE49-F238E27FC236}">
                  <a16:creationId xmlns:a16="http://schemas.microsoft.com/office/drawing/2014/main" id="{00000000-0008-0000-0000-000032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331</xdr:row>
          <xdr:rowOff>57150</xdr:rowOff>
        </xdr:from>
        <xdr:to>
          <xdr:col>18</xdr:col>
          <xdr:colOff>180975</xdr:colOff>
          <xdr:row>331</xdr:row>
          <xdr:rowOff>266700</xdr:rowOff>
        </xdr:to>
        <xdr:sp macro="" textlink="">
          <xdr:nvSpPr>
            <xdr:cNvPr id="103219" name="Option Button 88883" hidden="1">
              <a:extLst>
                <a:ext uri="{63B3BB69-23CF-44E3-9099-C40C66FF867C}">
                  <a14:compatExt spid="_x0000_s103219"/>
                </a:ext>
                <a:ext uri="{FF2B5EF4-FFF2-40B4-BE49-F238E27FC236}">
                  <a16:creationId xmlns:a16="http://schemas.microsoft.com/office/drawing/2014/main" id="{00000000-0008-0000-0000-000033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331</xdr:row>
          <xdr:rowOff>57150</xdr:rowOff>
        </xdr:from>
        <xdr:to>
          <xdr:col>20</xdr:col>
          <xdr:colOff>180975</xdr:colOff>
          <xdr:row>331</xdr:row>
          <xdr:rowOff>266700</xdr:rowOff>
        </xdr:to>
        <xdr:sp macro="" textlink="">
          <xdr:nvSpPr>
            <xdr:cNvPr id="103220" name="Option Button 88884" hidden="1">
              <a:extLst>
                <a:ext uri="{63B3BB69-23CF-44E3-9099-C40C66FF867C}">
                  <a14:compatExt spid="_x0000_s103220"/>
                </a:ext>
                <a:ext uri="{FF2B5EF4-FFF2-40B4-BE49-F238E27FC236}">
                  <a16:creationId xmlns:a16="http://schemas.microsoft.com/office/drawing/2014/main" id="{00000000-0008-0000-0000-000034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332</xdr:row>
          <xdr:rowOff>0</xdr:rowOff>
        </xdr:from>
        <xdr:to>
          <xdr:col>21</xdr:col>
          <xdr:colOff>0</xdr:colOff>
          <xdr:row>333</xdr:row>
          <xdr:rowOff>0</xdr:rowOff>
        </xdr:to>
        <xdr:sp macro="" textlink="">
          <xdr:nvSpPr>
            <xdr:cNvPr id="103221" name="Group Box 88885" hidden="1">
              <a:extLst>
                <a:ext uri="{63B3BB69-23CF-44E3-9099-C40C66FF867C}">
                  <a14:compatExt spid="_x0000_s103221"/>
                </a:ext>
                <a:ext uri="{FF2B5EF4-FFF2-40B4-BE49-F238E27FC236}">
                  <a16:creationId xmlns:a16="http://schemas.microsoft.com/office/drawing/2014/main" id="{00000000-0008-0000-0000-000035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332</xdr:row>
          <xdr:rowOff>57150</xdr:rowOff>
        </xdr:from>
        <xdr:to>
          <xdr:col>18</xdr:col>
          <xdr:colOff>180975</xdr:colOff>
          <xdr:row>332</xdr:row>
          <xdr:rowOff>266700</xdr:rowOff>
        </xdr:to>
        <xdr:sp macro="" textlink="">
          <xdr:nvSpPr>
            <xdr:cNvPr id="103222" name="Option Button 88886" hidden="1">
              <a:extLst>
                <a:ext uri="{63B3BB69-23CF-44E3-9099-C40C66FF867C}">
                  <a14:compatExt spid="_x0000_s103222"/>
                </a:ext>
                <a:ext uri="{FF2B5EF4-FFF2-40B4-BE49-F238E27FC236}">
                  <a16:creationId xmlns:a16="http://schemas.microsoft.com/office/drawing/2014/main" id="{00000000-0008-0000-0000-000036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332</xdr:row>
          <xdr:rowOff>57150</xdr:rowOff>
        </xdr:from>
        <xdr:to>
          <xdr:col>20</xdr:col>
          <xdr:colOff>180975</xdr:colOff>
          <xdr:row>332</xdr:row>
          <xdr:rowOff>266700</xdr:rowOff>
        </xdr:to>
        <xdr:sp macro="" textlink="">
          <xdr:nvSpPr>
            <xdr:cNvPr id="103223" name="Option Button 88887" hidden="1">
              <a:extLst>
                <a:ext uri="{63B3BB69-23CF-44E3-9099-C40C66FF867C}">
                  <a14:compatExt spid="_x0000_s103223"/>
                </a:ext>
                <a:ext uri="{FF2B5EF4-FFF2-40B4-BE49-F238E27FC236}">
                  <a16:creationId xmlns:a16="http://schemas.microsoft.com/office/drawing/2014/main" id="{00000000-0008-0000-0000-000037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333</xdr:row>
          <xdr:rowOff>0</xdr:rowOff>
        </xdr:from>
        <xdr:to>
          <xdr:col>21</xdr:col>
          <xdr:colOff>0</xdr:colOff>
          <xdr:row>334</xdr:row>
          <xdr:rowOff>0</xdr:rowOff>
        </xdr:to>
        <xdr:sp macro="" textlink="">
          <xdr:nvSpPr>
            <xdr:cNvPr id="103224" name="Group Box 88888" hidden="1">
              <a:extLst>
                <a:ext uri="{63B3BB69-23CF-44E3-9099-C40C66FF867C}">
                  <a14:compatExt spid="_x0000_s103224"/>
                </a:ext>
                <a:ext uri="{FF2B5EF4-FFF2-40B4-BE49-F238E27FC236}">
                  <a16:creationId xmlns:a16="http://schemas.microsoft.com/office/drawing/2014/main" id="{00000000-0008-0000-0000-000038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333</xdr:row>
          <xdr:rowOff>57150</xdr:rowOff>
        </xdr:from>
        <xdr:to>
          <xdr:col>18</xdr:col>
          <xdr:colOff>180975</xdr:colOff>
          <xdr:row>333</xdr:row>
          <xdr:rowOff>266700</xdr:rowOff>
        </xdr:to>
        <xdr:sp macro="" textlink="">
          <xdr:nvSpPr>
            <xdr:cNvPr id="103225" name="Option Button 88889" hidden="1">
              <a:extLst>
                <a:ext uri="{63B3BB69-23CF-44E3-9099-C40C66FF867C}">
                  <a14:compatExt spid="_x0000_s103225"/>
                </a:ext>
                <a:ext uri="{FF2B5EF4-FFF2-40B4-BE49-F238E27FC236}">
                  <a16:creationId xmlns:a16="http://schemas.microsoft.com/office/drawing/2014/main" id="{00000000-0008-0000-0000-000039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76200</xdr:colOff>
          <xdr:row>333</xdr:row>
          <xdr:rowOff>57150</xdr:rowOff>
        </xdr:from>
        <xdr:to>
          <xdr:col>20</xdr:col>
          <xdr:colOff>180975</xdr:colOff>
          <xdr:row>333</xdr:row>
          <xdr:rowOff>266700</xdr:rowOff>
        </xdr:to>
        <xdr:sp macro="" textlink="">
          <xdr:nvSpPr>
            <xdr:cNvPr id="103226" name="Option Button 88890" hidden="1">
              <a:extLst>
                <a:ext uri="{63B3BB69-23CF-44E3-9099-C40C66FF867C}">
                  <a14:compatExt spid="_x0000_s103226"/>
                </a:ext>
                <a:ext uri="{FF2B5EF4-FFF2-40B4-BE49-F238E27FC236}">
                  <a16:creationId xmlns:a16="http://schemas.microsoft.com/office/drawing/2014/main" id="{00000000-0008-0000-0000-00003A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85833</xdr:colOff>
      <xdr:row>719</xdr:row>
      <xdr:rowOff>66721</xdr:rowOff>
    </xdr:from>
    <xdr:to>
      <xdr:col>40</xdr:col>
      <xdr:colOff>85725</xdr:colOff>
      <xdr:row>719</xdr:row>
      <xdr:rowOff>256032</xdr:rowOff>
    </xdr:to>
    <xdr:sp macro="" textlink="">
      <xdr:nvSpPr>
        <xdr:cNvPr id="16" name="Text Box 363">
          <a:extLst>
            <a:ext uri="{FF2B5EF4-FFF2-40B4-BE49-F238E27FC236}">
              <a16:creationId xmlns:a16="http://schemas.microsoft.com/office/drawing/2014/main" id="{00000000-0008-0000-0000-000010000000}"/>
            </a:ext>
          </a:extLst>
        </xdr:cNvPr>
        <xdr:cNvSpPr txBox="1">
          <a:spLocks noChangeArrowheads="1"/>
        </xdr:cNvSpPr>
      </xdr:nvSpPr>
      <xdr:spPr bwMode="auto">
        <a:xfrm>
          <a:off x="1996028" y="33110678"/>
          <a:ext cx="1194847" cy="189345"/>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clientData/>
  </xdr:twoCellAnchor>
  <xdr:twoCellAnchor>
    <xdr:from>
      <xdr:col>33</xdr:col>
      <xdr:colOff>114300</xdr:colOff>
      <xdr:row>719</xdr:row>
      <xdr:rowOff>92766</xdr:rowOff>
    </xdr:from>
    <xdr:to>
      <xdr:col>34</xdr:col>
      <xdr:colOff>57150</xdr:colOff>
      <xdr:row>719</xdr:row>
      <xdr:rowOff>235641</xdr:rowOff>
    </xdr:to>
    <xdr:sp macro="" textlink="">
      <xdr:nvSpPr>
        <xdr:cNvPr id="103228" name="Rectangle 364">
          <a:extLst>
            <a:ext uri="{FF2B5EF4-FFF2-40B4-BE49-F238E27FC236}">
              <a16:creationId xmlns:a16="http://schemas.microsoft.com/office/drawing/2014/main" id="{00000000-0008-0000-0000-00003C930100}"/>
            </a:ext>
          </a:extLst>
        </xdr:cNvPr>
        <xdr:cNvSpPr>
          <a:spLocks noChangeArrowheads="1"/>
        </xdr:cNvSpPr>
      </xdr:nvSpPr>
      <xdr:spPr bwMode="auto">
        <a:xfrm>
          <a:off x="6583017" y="190095809"/>
          <a:ext cx="141633" cy="142875"/>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76200</xdr:colOff>
      <xdr:row>386</xdr:row>
      <xdr:rowOff>157784</xdr:rowOff>
    </xdr:from>
    <xdr:to>
      <xdr:col>25</xdr:col>
      <xdr:colOff>161925</xdr:colOff>
      <xdr:row>387</xdr:row>
      <xdr:rowOff>24020</xdr:rowOff>
    </xdr:to>
    <xdr:sp macro="" textlink="">
      <xdr:nvSpPr>
        <xdr:cNvPr id="17" name="Text Box 366">
          <a:extLst>
            <a:ext uri="{FF2B5EF4-FFF2-40B4-BE49-F238E27FC236}">
              <a16:creationId xmlns:a16="http://schemas.microsoft.com/office/drawing/2014/main" id="{00000000-0008-0000-0000-000011000000}"/>
            </a:ext>
          </a:extLst>
        </xdr:cNvPr>
        <xdr:cNvSpPr txBox="1">
          <a:spLocks noChangeArrowheads="1"/>
        </xdr:cNvSpPr>
      </xdr:nvSpPr>
      <xdr:spPr bwMode="auto">
        <a:xfrm>
          <a:off x="3761961" y="101735697"/>
          <a:ext cx="1278421" cy="180975"/>
        </a:xfrm>
        <a:prstGeom prst="rect">
          <a:avLst/>
        </a:prstGeom>
        <a:noFill/>
        <a:ln>
          <a:noFill/>
        </a:ln>
        <a:effectLst/>
      </xdr:spPr>
      <xdr:txBody>
        <a:bodyPr vertOverflow="clip" wrap="square" lIns="18288" tIns="18288" rIns="0" bIns="18288" anchor="ctr" upright="1"/>
        <a:lstStyle/>
        <a:p>
          <a:pPr algn="l" rtl="0">
            <a:defRPr sz="1000"/>
          </a:pPr>
          <a:r>
            <a:rPr lang="ja-JP" altLang="en-US" sz="900" b="1" i="0" u="none" strike="noStrike" baseline="0">
              <a:solidFill>
                <a:srgbClr val="000000"/>
              </a:solidFill>
              <a:latin typeface="HGｺﾞｼｯｸM"/>
              <a:ea typeface="HGｺﾞｼｯｸM"/>
            </a:rPr>
            <a:t>は自動計算されます</a:t>
          </a:r>
        </a:p>
      </xdr:txBody>
    </xdr:sp>
    <xdr:clientData/>
  </xdr:twoCellAnchor>
  <xdr:twoCellAnchor>
    <xdr:from>
      <xdr:col>18</xdr:col>
      <xdr:colOff>114300</xdr:colOff>
      <xdr:row>386</xdr:row>
      <xdr:rowOff>183875</xdr:rowOff>
    </xdr:from>
    <xdr:to>
      <xdr:col>19</xdr:col>
      <xdr:colOff>57150</xdr:colOff>
      <xdr:row>387</xdr:row>
      <xdr:rowOff>2486</xdr:rowOff>
    </xdr:to>
    <xdr:sp macro="" textlink="">
      <xdr:nvSpPr>
        <xdr:cNvPr id="103230" name="Rectangle 367">
          <a:extLst>
            <a:ext uri="{FF2B5EF4-FFF2-40B4-BE49-F238E27FC236}">
              <a16:creationId xmlns:a16="http://schemas.microsoft.com/office/drawing/2014/main" id="{00000000-0008-0000-0000-00003E930100}"/>
            </a:ext>
          </a:extLst>
        </xdr:cNvPr>
        <xdr:cNvSpPr>
          <a:spLocks noChangeArrowheads="1"/>
        </xdr:cNvSpPr>
      </xdr:nvSpPr>
      <xdr:spPr bwMode="auto">
        <a:xfrm>
          <a:off x="3601278" y="101761788"/>
          <a:ext cx="141633" cy="133350"/>
        </a:xfrm>
        <a:prstGeom prst="rect">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2</xdr:col>
      <xdr:colOff>34925</xdr:colOff>
      <xdr:row>80</xdr:row>
      <xdr:rowOff>57155</xdr:rowOff>
    </xdr:from>
    <xdr:ext cx="143927" cy="186974"/>
    <xdr:sp macro="" textlink="">
      <xdr:nvSpPr>
        <xdr:cNvPr id="609" name="Text Box 265">
          <a:extLst>
            <a:ext uri="{FF2B5EF4-FFF2-40B4-BE49-F238E27FC236}">
              <a16:creationId xmlns:a16="http://schemas.microsoft.com/office/drawing/2014/main" id="{00000000-0008-0000-0000-000061020000}"/>
            </a:ext>
          </a:extLst>
        </xdr:cNvPr>
        <xdr:cNvSpPr txBox="1">
          <a:spLocks noChangeArrowheads="1"/>
        </xdr:cNvSpPr>
      </xdr:nvSpPr>
      <xdr:spPr bwMode="auto">
        <a:xfrm>
          <a:off x="339725" y="22802855"/>
          <a:ext cx="143927" cy="186974"/>
        </a:xfrm>
        <a:prstGeom prst="rect">
          <a:avLst/>
        </a:prstGeom>
        <a:noFill/>
        <a:ln>
          <a:noFill/>
        </a:ln>
        <a:effectLst/>
      </xdr:spPr>
      <xdr:txBody>
        <a:bodyPr wrap="none" lIns="18288" tIns="18288" rIns="0" bIns="18288" anchor="ctr" upright="1">
          <a:spAutoFit/>
        </a:bodyPr>
        <a:lstStyle/>
        <a:p>
          <a:pPr algn="l" rtl="0">
            <a:defRPr sz="1000"/>
          </a:pPr>
          <a:r>
            <a:rPr lang="ja-JP" altLang="en-US" sz="900" b="1" i="0" u="none" strike="noStrike" baseline="0">
              <a:solidFill>
                <a:srgbClr val="FF0000"/>
              </a:solidFill>
              <a:latin typeface="HGPｺﾞｼｯｸM"/>
              <a:ea typeface="HGPｺﾞｼｯｸM"/>
            </a:rPr>
            <a:t>★</a:t>
          </a:r>
        </a:p>
      </xdr:txBody>
    </xdr:sp>
    <xdr:clientData/>
  </xdr:oneCellAnchor>
  <xdr:twoCellAnchor editAs="oneCell">
    <xdr:from>
      <xdr:col>2</xdr:col>
      <xdr:colOff>114300</xdr:colOff>
      <xdr:row>43</xdr:row>
      <xdr:rowOff>57152</xdr:rowOff>
    </xdr:from>
    <xdr:to>
      <xdr:col>31</xdr:col>
      <xdr:colOff>95250</xdr:colOff>
      <xdr:row>43</xdr:row>
      <xdr:rowOff>371476</xdr:rowOff>
    </xdr:to>
    <xdr:sp macro="" textlink="">
      <xdr:nvSpPr>
        <xdr:cNvPr id="610" name="Text Box 257">
          <a:extLst>
            <a:ext uri="{FF2B5EF4-FFF2-40B4-BE49-F238E27FC236}">
              <a16:creationId xmlns:a16="http://schemas.microsoft.com/office/drawing/2014/main" id="{00000000-0008-0000-0000-000062020000}"/>
            </a:ext>
          </a:extLst>
        </xdr:cNvPr>
        <xdr:cNvSpPr txBox="1">
          <a:spLocks noChangeArrowheads="1"/>
        </xdr:cNvSpPr>
      </xdr:nvSpPr>
      <xdr:spPr bwMode="auto">
        <a:xfrm>
          <a:off x="419100" y="13792202"/>
          <a:ext cx="5781675" cy="314324"/>
        </a:xfrm>
        <a:prstGeom prst="rect">
          <a:avLst/>
        </a:prstGeom>
        <a:noFill/>
        <a:ln>
          <a:noFill/>
        </a:ln>
        <a:effectLst/>
      </xdr:spPr>
      <xdr:txBody>
        <a:bodyPr vertOverflow="clip" wrap="square" lIns="18288" tIns="18288" rIns="0" bIns="18288"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en-US" sz="900" b="1" i="0" baseline="0">
              <a:effectLst/>
              <a:latin typeface="HGPｺﾞｼｯｸM" panose="020B0600000000000000" pitchFamily="50" charset="-128"/>
              <a:ea typeface="HGPｺﾞｼｯｸM" panose="020B0600000000000000" pitchFamily="50" charset="-128"/>
              <a:cs typeface="+mn-cs"/>
            </a:rPr>
            <a:t>年度（</a:t>
          </a: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en-US" sz="900" b="1" i="0" baseline="0">
              <a:effectLst/>
              <a:latin typeface="HGPｺﾞｼｯｸM" panose="020B0600000000000000" pitchFamily="50" charset="-128"/>
              <a:ea typeface="HGPｺﾞｼｯｸM" panose="020B0600000000000000" pitchFamily="50" charset="-128"/>
              <a:cs typeface="+mn-cs"/>
            </a:rPr>
            <a:t>年</a:t>
          </a:r>
          <a:r>
            <a:rPr lang="en-US" altLang="ja-JP" sz="900" b="1" i="0" baseline="0">
              <a:effectLst/>
              <a:latin typeface="HGPｺﾞｼｯｸM" panose="020B0600000000000000" pitchFamily="50" charset="-128"/>
              <a:ea typeface="HGPｺﾞｼｯｸM" panose="020B0600000000000000" pitchFamily="50" charset="-128"/>
              <a:cs typeface="+mn-cs"/>
            </a:rPr>
            <a:t>5</a:t>
          </a:r>
          <a:r>
            <a:rPr lang="ja-JP" altLang="en-US" sz="900" b="1" i="0" baseline="0">
              <a:effectLst/>
              <a:latin typeface="HGPｺﾞｼｯｸM" panose="020B0600000000000000" pitchFamily="50" charset="-128"/>
              <a:ea typeface="HGPｺﾞｼｯｸM" panose="020B0600000000000000" pitchFamily="50" charset="-128"/>
              <a:cs typeface="+mn-cs"/>
            </a:rPr>
            <a:t>月</a:t>
          </a:r>
          <a:r>
            <a:rPr lang="en-US" altLang="ja-JP" sz="900" b="1" i="0" baseline="0">
              <a:effectLst/>
              <a:latin typeface="HGPｺﾞｼｯｸM" panose="020B0600000000000000" pitchFamily="50" charset="-128"/>
              <a:ea typeface="HGPｺﾞｼｯｸM" panose="020B0600000000000000" pitchFamily="50" charset="-128"/>
              <a:cs typeface="+mn-cs"/>
            </a:rPr>
            <a:t>1</a:t>
          </a:r>
          <a:r>
            <a:rPr lang="ja-JP" altLang="en-US" sz="900" b="1" i="0" baseline="0">
              <a:effectLst/>
              <a:latin typeface="HGPｺﾞｼｯｸM" panose="020B0600000000000000" pitchFamily="50" charset="-128"/>
              <a:ea typeface="HGPｺﾞｼｯｸM" panose="020B0600000000000000" pitchFamily="50" charset="-128"/>
              <a:cs typeface="+mn-cs"/>
            </a:rPr>
            <a:t>日時点）の状況を、令和</a:t>
          </a:r>
          <a:r>
            <a:rPr lang="en-US" altLang="ja-JP" sz="900" b="1" i="0" baseline="0">
              <a:effectLst/>
              <a:latin typeface="HGPｺﾞｼｯｸM" panose="020B0600000000000000" pitchFamily="50" charset="-128"/>
              <a:ea typeface="HGPｺﾞｼｯｸM" panose="020B0600000000000000" pitchFamily="50" charset="-128"/>
              <a:cs typeface="+mn-cs"/>
            </a:rPr>
            <a:t>7</a:t>
          </a:r>
          <a:r>
            <a:rPr lang="ja-JP" altLang="en-US" sz="900" b="1" i="0" baseline="0">
              <a:effectLst/>
              <a:latin typeface="HGPｺﾞｼｯｸM" panose="020B0600000000000000" pitchFamily="50" charset="-128"/>
              <a:ea typeface="HGPｺﾞｼｯｸM" panose="020B0600000000000000" pitchFamily="50" charset="-128"/>
              <a:cs typeface="+mn-cs"/>
            </a:rPr>
            <a:t>年度の文部科学省学校基本調査を参考にご回答ください。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900" b="1" i="0" u="none"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oneCellAnchor>
    <xdr:from>
      <xdr:col>29</xdr:col>
      <xdr:colOff>114300</xdr:colOff>
      <xdr:row>71</xdr:row>
      <xdr:rowOff>266700</xdr:rowOff>
    </xdr:from>
    <xdr:ext cx="2911759" cy="242374"/>
    <xdr:sp macro="" textlink="">
      <xdr:nvSpPr>
        <xdr:cNvPr id="613" name="テキスト ボックス 612">
          <a:extLst>
            <a:ext uri="{FF2B5EF4-FFF2-40B4-BE49-F238E27FC236}">
              <a16:creationId xmlns:a16="http://schemas.microsoft.com/office/drawing/2014/main" id="{00000000-0008-0000-0000-000065020000}"/>
            </a:ext>
          </a:extLst>
        </xdr:cNvPr>
        <xdr:cNvSpPr txBox="1"/>
      </xdr:nvSpPr>
      <xdr:spPr>
        <a:xfrm>
          <a:off x="5819775" y="20993100"/>
          <a:ext cx="2911759" cy="242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marL="0" indent="0" algn="l" rtl="0">
            <a:defRPr sz="1000"/>
          </a:pPr>
          <a:r>
            <a:rPr lang="ja-JP" altLang="en-US" sz="900" b="0" i="0" u="none" strike="noStrike" baseline="0">
              <a:solidFill>
                <a:sysClr val="windowText" lastClr="000000"/>
              </a:solidFill>
              <a:latin typeface="HGPｺﾞｼｯｸM"/>
              <a:ea typeface="HGPｺﾞｼｯｸM"/>
              <a:cs typeface="+mn-cs"/>
            </a:rPr>
            <a:t>注</a:t>
          </a:r>
          <a:r>
            <a:rPr lang="en-US" altLang="ja-JP" sz="900" b="0" i="0" u="none" strike="noStrike" baseline="0">
              <a:solidFill>
                <a:sysClr val="windowText" lastClr="000000"/>
              </a:solidFill>
              <a:latin typeface="HGPｺﾞｼｯｸM"/>
              <a:ea typeface="HGPｺﾞｼｯｸM"/>
              <a:cs typeface="+mn-cs"/>
            </a:rPr>
            <a:t>1</a:t>
          </a:r>
          <a:r>
            <a:rPr lang="ja-JP" altLang="en-US" sz="700" b="0" i="0" u="none" strike="noStrike" baseline="0">
              <a:solidFill>
                <a:sysClr val="windowText" lastClr="000000"/>
              </a:solidFill>
              <a:latin typeface="HGPｺﾞｼｯｸM"/>
              <a:ea typeface="HGPｺﾞｼｯｸM"/>
              <a:cs typeface="+mn-cs"/>
            </a:rPr>
            <a:t>　</a:t>
          </a:r>
          <a:r>
            <a:rPr lang="en-US" altLang="ja-JP" sz="900" b="0" i="0" u="none" strike="noStrike" baseline="0">
              <a:solidFill>
                <a:sysClr val="windowText" lastClr="000000"/>
              </a:solidFill>
              <a:latin typeface="HGPｺﾞｼｯｸM"/>
              <a:ea typeface="HGPｺﾞｼｯｸM"/>
              <a:cs typeface="+mn-cs"/>
            </a:rPr>
            <a:t>Q4</a:t>
          </a:r>
          <a:r>
            <a:rPr lang="ja-JP" altLang="ja-JP" sz="900" b="0" i="0" u="none" strike="noStrike" baseline="0">
              <a:solidFill>
                <a:sysClr val="windowText" lastClr="000000"/>
              </a:solidFill>
              <a:latin typeface="HGPｺﾞｼｯｸM"/>
              <a:ea typeface="HGPｺﾞｼｯｸM"/>
              <a:cs typeface="+mn-cs"/>
            </a:rPr>
            <a:t>の</a:t>
          </a:r>
          <a:r>
            <a:rPr lang="ja-JP" altLang="en-US" sz="900" b="0" i="0" u="none" strike="noStrike" baseline="0">
              <a:solidFill>
                <a:sysClr val="windowText" lastClr="000000"/>
              </a:solidFill>
              <a:latin typeface="HGPｺﾞｼｯｸM"/>
              <a:ea typeface="HGPｺﾞｼｯｸM"/>
              <a:cs typeface="+mn-cs"/>
            </a:rPr>
            <a:t>「</a:t>
          </a:r>
          <a:r>
            <a:rPr lang="ja-JP" altLang="ja-JP" sz="900" b="0" i="0" u="none" strike="noStrike" baseline="0">
              <a:solidFill>
                <a:sysClr val="windowText" lastClr="000000"/>
              </a:solidFill>
              <a:latin typeface="HGPｺﾞｼｯｸM"/>
              <a:ea typeface="HGPｺﾞｼｯｸM"/>
              <a:cs typeface="+mn-cs"/>
            </a:rPr>
            <a:t>それ以外の教員</a:t>
          </a:r>
          <a:r>
            <a:rPr lang="ja-JP" altLang="en-US" sz="900" b="0" i="0" u="none" strike="noStrike" baseline="0">
              <a:solidFill>
                <a:sysClr val="windowText" lastClr="000000"/>
              </a:solidFill>
              <a:latin typeface="HGPｺﾞｼｯｸM"/>
              <a:ea typeface="HGPｺﾞｼｯｸM"/>
              <a:cs typeface="+mn-cs"/>
            </a:rPr>
            <a:t>」</a:t>
          </a:r>
          <a:r>
            <a:rPr lang="ja-JP" altLang="ja-JP" sz="900" b="0" i="0" u="none" strike="noStrike" baseline="0">
              <a:solidFill>
                <a:sysClr val="windowText" lastClr="000000"/>
              </a:solidFill>
              <a:latin typeface="HGPｺﾞｼｯｸM"/>
              <a:ea typeface="HGPｺﾞｼｯｸM"/>
              <a:cs typeface="+mn-cs"/>
            </a:rPr>
            <a:t>はこの設問には含みません。</a:t>
          </a:r>
          <a:endParaRPr lang="ja-JP" altLang="en-US" sz="900" b="0" i="0" u="none" strike="noStrike" baseline="0">
            <a:solidFill>
              <a:sysClr val="windowText" lastClr="000000"/>
            </a:solidFill>
            <a:latin typeface="HGPｺﾞｼｯｸM"/>
            <a:ea typeface="HGPｺﾞｼｯｸM"/>
            <a:cs typeface="+mn-cs"/>
          </a:endParaRPr>
        </a:p>
      </xdr:txBody>
    </xdr:sp>
    <xdr:clientData/>
  </xdr:oneCellAnchor>
  <xdr:twoCellAnchor editAs="oneCell">
    <xdr:from>
      <xdr:col>2</xdr:col>
      <xdr:colOff>95250</xdr:colOff>
      <xdr:row>68</xdr:row>
      <xdr:rowOff>19050</xdr:rowOff>
    </xdr:from>
    <xdr:to>
      <xdr:col>44</xdr:col>
      <xdr:colOff>95250</xdr:colOff>
      <xdr:row>68</xdr:row>
      <xdr:rowOff>276225</xdr:rowOff>
    </xdr:to>
    <xdr:sp macro="" textlink="">
      <xdr:nvSpPr>
        <xdr:cNvPr id="615" name="Text Box 262">
          <a:extLst>
            <a:ext uri="{FF2B5EF4-FFF2-40B4-BE49-F238E27FC236}">
              <a16:creationId xmlns:a16="http://schemas.microsoft.com/office/drawing/2014/main" id="{00000000-0008-0000-0000-000067020000}"/>
            </a:ext>
          </a:extLst>
        </xdr:cNvPr>
        <xdr:cNvSpPr txBox="1">
          <a:spLocks noChangeArrowheads="1"/>
        </xdr:cNvSpPr>
      </xdr:nvSpPr>
      <xdr:spPr bwMode="auto">
        <a:xfrm>
          <a:off x="400050" y="22250400"/>
          <a:ext cx="8401050" cy="257175"/>
        </a:xfrm>
        <a:prstGeom prst="rect">
          <a:avLst/>
        </a:prstGeom>
        <a:noFill/>
        <a:ln>
          <a:noFill/>
        </a:ln>
        <a:effectLst/>
      </xdr:spPr>
      <xdr:txBody>
        <a:bodyPr vertOverflow="clip" wrap="square" lIns="18288" tIns="18288" rIns="0"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ja-JP" sz="900" b="1" i="0" baseline="0">
              <a:effectLst/>
              <a:latin typeface="HGPｺﾞｼｯｸM" panose="020B0600000000000000" pitchFamily="50" charset="-128"/>
              <a:ea typeface="HGPｺﾞｼｯｸM" panose="020B0600000000000000" pitchFamily="50" charset="-128"/>
              <a:cs typeface="+mn-cs"/>
            </a:rPr>
            <a:t>年度（</a:t>
          </a: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ja-JP" sz="900" b="1" i="0" baseline="0">
              <a:effectLst/>
              <a:latin typeface="HGPｺﾞｼｯｸM" panose="020B0600000000000000" pitchFamily="50" charset="-128"/>
              <a:ea typeface="HGPｺﾞｼｯｸM" panose="020B0600000000000000" pitchFamily="50" charset="-128"/>
              <a:cs typeface="+mn-cs"/>
            </a:rPr>
            <a:t>年</a:t>
          </a:r>
          <a:r>
            <a:rPr lang="en-US" altLang="ja-JP" sz="900" b="1" i="0" baseline="0">
              <a:effectLst/>
              <a:latin typeface="HGPｺﾞｼｯｸM" panose="020B0600000000000000" pitchFamily="50" charset="-128"/>
              <a:ea typeface="HGPｺﾞｼｯｸM" panose="020B0600000000000000" pitchFamily="50" charset="-128"/>
              <a:cs typeface="+mn-cs"/>
            </a:rPr>
            <a:t>5</a:t>
          </a:r>
          <a:r>
            <a:rPr lang="ja-JP" altLang="ja-JP" sz="900" b="1" i="0" baseline="0">
              <a:effectLst/>
              <a:latin typeface="HGPｺﾞｼｯｸM" panose="020B0600000000000000" pitchFamily="50" charset="-128"/>
              <a:ea typeface="HGPｺﾞｼｯｸM" panose="020B0600000000000000" pitchFamily="50" charset="-128"/>
              <a:cs typeface="+mn-cs"/>
            </a:rPr>
            <a:t>月</a:t>
          </a:r>
          <a:r>
            <a:rPr lang="en-US" altLang="ja-JP" sz="900" b="1" i="0" baseline="0">
              <a:effectLst/>
              <a:latin typeface="HGPｺﾞｼｯｸM" panose="020B0600000000000000" pitchFamily="50" charset="-128"/>
              <a:ea typeface="HGPｺﾞｼｯｸM" panose="020B0600000000000000" pitchFamily="50" charset="-128"/>
              <a:cs typeface="+mn-cs"/>
            </a:rPr>
            <a:t>1</a:t>
          </a:r>
          <a:r>
            <a:rPr lang="ja-JP" altLang="ja-JP" sz="900" b="1" i="0" baseline="0">
              <a:effectLst/>
              <a:latin typeface="HGPｺﾞｼｯｸM" panose="020B0600000000000000" pitchFamily="50" charset="-128"/>
              <a:ea typeface="HGPｺﾞｼｯｸM" panose="020B0600000000000000" pitchFamily="50" charset="-128"/>
              <a:cs typeface="+mn-cs"/>
            </a:rPr>
            <a:t>日時点）の状況を、令和</a:t>
          </a:r>
          <a:r>
            <a:rPr lang="en-US" altLang="ja-JP" sz="900" b="1" i="0" baseline="0">
              <a:effectLst/>
              <a:latin typeface="HGPｺﾞｼｯｸM" panose="020B0600000000000000" pitchFamily="50" charset="-128"/>
              <a:ea typeface="HGPｺﾞｼｯｸM" panose="020B0600000000000000" pitchFamily="50" charset="-128"/>
              <a:cs typeface="+mn-cs"/>
            </a:rPr>
            <a:t>7</a:t>
          </a:r>
          <a:r>
            <a:rPr lang="ja-JP" altLang="ja-JP" sz="900" b="1" i="0" baseline="0">
              <a:effectLst/>
              <a:latin typeface="HGPｺﾞｼｯｸM" panose="020B0600000000000000" pitchFamily="50" charset="-128"/>
              <a:ea typeface="HGPｺﾞｼｯｸM" panose="020B0600000000000000" pitchFamily="50" charset="-128"/>
              <a:cs typeface="+mn-cs"/>
            </a:rPr>
            <a:t>年度の文部科学省学校基本調査を参考にご回答ください</a:t>
          </a:r>
          <a:r>
            <a:rPr lang="ja-JP" altLang="en-US" sz="900" b="1" i="0" baseline="0">
              <a:effectLst/>
              <a:latin typeface="HGPｺﾞｼｯｸM" panose="020B0600000000000000" pitchFamily="50" charset="-128"/>
              <a:ea typeface="HGPｺﾞｼｯｸM" panose="020B0600000000000000" pitchFamily="50" charset="-128"/>
              <a:cs typeface="+mn-cs"/>
            </a:rPr>
            <a:t>。</a:t>
          </a:r>
          <a:endParaRPr lang="ja-JP" altLang="ja-JP" sz="900">
            <a:effectLst/>
            <a:latin typeface="HGPｺﾞｼｯｸM" panose="020B0600000000000000" pitchFamily="50" charset="-128"/>
            <a:ea typeface="HGPｺﾞｼｯｸM" panose="020B0600000000000000" pitchFamily="50" charset="-128"/>
          </a:endParaRPr>
        </a:p>
      </xdr:txBody>
    </xdr:sp>
    <xdr:clientData/>
  </xdr:twoCellAnchor>
  <xdr:twoCellAnchor>
    <xdr:from>
      <xdr:col>29</xdr:col>
      <xdr:colOff>95250</xdr:colOff>
      <xdr:row>71</xdr:row>
      <xdr:rowOff>180975</xdr:rowOff>
    </xdr:from>
    <xdr:to>
      <xdr:col>44</xdr:col>
      <xdr:colOff>95250</xdr:colOff>
      <xdr:row>72</xdr:row>
      <xdr:rowOff>276226</xdr:rowOff>
    </xdr:to>
    <xdr:sp macro="" textlink="">
      <xdr:nvSpPr>
        <xdr:cNvPr id="616" name="AutoShape 270">
          <a:extLst>
            <a:ext uri="{FF2B5EF4-FFF2-40B4-BE49-F238E27FC236}">
              <a16:creationId xmlns:a16="http://schemas.microsoft.com/office/drawing/2014/main" id="{00000000-0008-0000-0000-000068020000}"/>
            </a:ext>
          </a:extLst>
        </xdr:cNvPr>
        <xdr:cNvSpPr>
          <a:spLocks noChangeArrowheads="1"/>
        </xdr:cNvSpPr>
      </xdr:nvSpPr>
      <xdr:spPr bwMode="auto">
        <a:xfrm>
          <a:off x="5800725" y="20907375"/>
          <a:ext cx="3000375" cy="419101"/>
        </a:xfrm>
        <a:prstGeom prst="roundRect">
          <a:avLst>
            <a:gd name="adj" fmla="val 0"/>
          </a:avLst>
        </a:prstGeom>
        <a:noFill/>
        <a:ln w="38100" algn="ctr">
          <a:solidFill>
            <a:srgbClr xmlns:mc="http://schemas.openxmlformats.org/markup-compatibility/2006" xmlns:a14="http://schemas.microsoft.com/office/drawing/2010/main" val="969696" mc:Ignorable="a14" a14:legacySpreadsheetColorIndex="55"/>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xdr:col>
      <xdr:colOff>95250</xdr:colOff>
      <xdr:row>76</xdr:row>
      <xdr:rowOff>0</xdr:rowOff>
    </xdr:from>
    <xdr:to>
      <xdr:col>44</xdr:col>
      <xdr:colOff>0</xdr:colOff>
      <xdr:row>76</xdr:row>
      <xdr:rowOff>313765</xdr:rowOff>
    </xdr:to>
    <xdr:sp macro="" textlink="">
      <xdr:nvSpPr>
        <xdr:cNvPr id="617" name="Text Box 262">
          <a:extLst>
            <a:ext uri="{FF2B5EF4-FFF2-40B4-BE49-F238E27FC236}">
              <a16:creationId xmlns:a16="http://schemas.microsoft.com/office/drawing/2014/main" id="{00000000-0008-0000-0000-000069020000}"/>
            </a:ext>
          </a:extLst>
        </xdr:cNvPr>
        <xdr:cNvSpPr txBox="1">
          <a:spLocks noChangeArrowheads="1"/>
        </xdr:cNvSpPr>
      </xdr:nvSpPr>
      <xdr:spPr bwMode="auto">
        <a:xfrm>
          <a:off x="397809" y="24529676"/>
          <a:ext cx="8376397" cy="313765"/>
        </a:xfrm>
        <a:prstGeom prst="rect">
          <a:avLst/>
        </a:prstGeom>
        <a:noFill/>
        <a:ln>
          <a:noFill/>
        </a:ln>
        <a:effectLst/>
      </xdr:spPr>
      <xdr:txBody>
        <a:bodyPr vertOverflow="clip" wrap="square" lIns="18288" tIns="18288" rIns="0"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ja-JP" sz="900" b="1" i="0" baseline="0">
              <a:effectLst/>
              <a:latin typeface="HGPｺﾞｼｯｸM" panose="020B0600000000000000" pitchFamily="50" charset="-128"/>
              <a:ea typeface="HGPｺﾞｼｯｸM" panose="020B0600000000000000" pitchFamily="50" charset="-128"/>
              <a:cs typeface="+mn-cs"/>
            </a:rPr>
            <a:t>年度（</a:t>
          </a: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en-US" sz="900" b="1" i="0" baseline="0">
              <a:effectLst/>
              <a:latin typeface="HGPｺﾞｼｯｸM" panose="020B0600000000000000" pitchFamily="50" charset="-128"/>
              <a:ea typeface="HGPｺﾞｼｯｸM" panose="020B0600000000000000" pitchFamily="50" charset="-128"/>
              <a:cs typeface="+mn-cs"/>
            </a:rPr>
            <a:t>年</a:t>
          </a:r>
          <a:r>
            <a:rPr lang="en-US" altLang="ja-JP" sz="900" b="1" i="0" baseline="0">
              <a:effectLst/>
              <a:latin typeface="HGPｺﾞｼｯｸM" panose="020B0600000000000000" pitchFamily="50" charset="-128"/>
              <a:ea typeface="HGPｺﾞｼｯｸM" panose="020B0600000000000000" pitchFamily="50" charset="-128"/>
              <a:cs typeface="+mn-cs"/>
            </a:rPr>
            <a:t>5</a:t>
          </a:r>
          <a:r>
            <a:rPr lang="ja-JP" altLang="ja-JP" sz="900" b="1" i="0" baseline="0">
              <a:effectLst/>
              <a:latin typeface="HGPｺﾞｼｯｸM" panose="020B0600000000000000" pitchFamily="50" charset="-128"/>
              <a:ea typeface="HGPｺﾞｼｯｸM" panose="020B0600000000000000" pitchFamily="50" charset="-128"/>
              <a:cs typeface="+mn-cs"/>
            </a:rPr>
            <a:t>月</a:t>
          </a:r>
          <a:r>
            <a:rPr lang="en-US" altLang="ja-JP" sz="900" b="1" i="0" baseline="0">
              <a:effectLst/>
              <a:latin typeface="HGPｺﾞｼｯｸM" panose="020B0600000000000000" pitchFamily="50" charset="-128"/>
              <a:ea typeface="HGPｺﾞｼｯｸM" panose="020B0600000000000000" pitchFamily="50" charset="-128"/>
              <a:cs typeface="+mn-cs"/>
            </a:rPr>
            <a:t>1</a:t>
          </a:r>
          <a:r>
            <a:rPr lang="ja-JP" altLang="ja-JP" sz="900" b="1" i="0" baseline="0">
              <a:effectLst/>
              <a:latin typeface="HGPｺﾞｼｯｸM" panose="020B0600000000000000" pitchFamily="50" charset="-128"/>
              <a:ea typeface="HGPｺﾞｼｯｸM" panose="020B0600000000000000" pitchFamily="50" charset="-128"/>
              <a:cs typeface="+mn-cs"/>
            </a:rPr>
            <a:t>日時点）の状況を、令和</a:t>
          </a:r>
          <a:r>
            <a:rPr lang="en-US" altLang="ja-JP" sz="900" b="1" i="0" baseline="0">
              <a:effectLst/>
              <a:latin typeface="HGPｺﾞｼｯｸM" panose="020B0600000000000000" pitchFamily="50" charset="-128"/>
              <a:ea typeface="HGPｺﾞｼｯｸM" panose="020B0600000000000000" pitchFamily="50" charset="-128"/>
              <a:cs typeface="+mn-cs"/>
            </a:rPr>
            <a:t>7</a:t>
          </a:r>
          <a:r>
            <a:rPr lang="ja-JP" altLang="ja-JP" sz="900" b="1" i="0" baseline="0">
              <a:effectLst/>
              <a:latin typeface="HGPｺﾞｼｯｸM" panose="020B0600000000000000" pitchFamily="50" charset="-128"/>
              <a:ea typeface="HGPｺﾞｼｯｸM" panose="020B0600000000000000" pitchFamily="50" charset="-128"/>
              <a:cs typeface="+mn-cs"/>
            </a:rPr>
            <a:t>年度の文部科学省学校基本調査を参考にご回答ください。</a:t>
          </a:r>
          <a:endParaRPr lang="ja-JP" altLang="ja-JP" sz="900">
            <a:effectLst/>
            <a:latin typeface="HGPｺﾞｼｯｸM" panose="020B0600000000000000" pitchFamily="50" charset="-128"/>
            <a:ea typeface="HGPｺﾞｼｯｸM" panose="020B0600000000000000" pitchFamily="50" charset="-128"/>
          </a:endParaRPr>
        </a:p>
      </xdr:txBody>
    </xdr:sp>
    <xdr:clientData/>
  </xdr:twoCellAnchor>
  <xdr:twoCellAnchor editAs="oneCell">
    <xdr:from>
      <xdr:col>2</xdr:col>
      <xdr:colOff>200024</xdr:colOff>
      <xdr:row>289</xdr:row>
      <xdr:rowOff>85726</xdr:rowOff>
    </xdr:from>
    <xdr:to>
      <xdr:col>45</xdr:col>
      <xdr:colOff>0</xdr:colOff>
      <xdr:row>290</xdr:row>
      <xdr:rowOff>19047</xdr:rowOff>
    </xdr:to>
    <xdr:sp macro="" textlink="">
      <xdr:nvSpPr>
        <xdr:cNvPr id="558" name="Text Box 316">
          <a:extLst>
            <a:ext uri="{FF2B5EF4-FFF2-40B4-BE49-F238E27FC236}">
              <a16:creationId xmlns:a16="http://schemas.microsoft.com/office/drawing/2014/main" id="{00000000-0008-0000-0000-00002E020000}"/>
            </a:ext>
          </a:extLst>
        </xdr:cNvPr>
        <xdr:cNvSpPr txBox="1">
          <a:spLocks noChangeArrowheads="1"/>
        </xdr:cNvSpPr>
      </xdr:nvSpPr>
      <xdr:spPr bwMode="auto">
        <a:xfrm>
          <a:off x="504824" y="70104001"/>
          <a:ext cx="8315326" cy="1409700"/>
        </a:xfrm>
        <a:prstGeom prst="rect">
          <a:avLst/>
        </a:prstGeom>
        <a:noFill/>
        <a:ln>
          <a:noFill/>
        </a:ln>
        <a:effectLst/>
      </xdr:spPr>
      <xdr:txBody>
        <a:bodyPr vertOverflow="clip" wrap="square" lIns="27432" tIns="18288" rIns="0" bIns="18288" anchor="t" upright="1"/>
        <a:lstStyle/>
        <a:p>
          <a:pPr rtl="0" eaLnBrk="1" fontAlgn="auto" latinLnBrk="0" hangingPunct="1"/>
          <a:r>
            <a:rPr lang="ja-JP" altLang="ja-JP" sz="900" b="1" i="0" baseline="0">
              <a:effectLst/>
              <a:latin typeface="HGPｺﾞｼｯｸM" panose="020B0600000000000000" pitchFamily="50" charset="-128"/>
              <a:ea typeface="HGPｺﾞｼｯｸM" panose="020B0600000000000000" pitchFamily="50" charset="-128"/>
              <a:cs typeface="+mn-cs"/>
            </a:rPr>
            <a:t>※医療系の資格をもたない教員も含みます。</a:t>
          </a:r>
          <a:br>
            <a:rPr lang="en-US" altLang="ja-JP" sz="900" b="1" i="0" baseline="0">
              <a:effectLst/>
              <a:latin typeface="HGPｺﾞｼｯｸM" panose="020B0600000000000000" pitchFamily="50" charset="-128"/>
              <a:ea typeface="HGPｺﾞｼｯｸM" panose="020B0600000000000000" pitchFamily="50" charset="-128"/>
              <a:cs typeface="+mn-cs"/>
            </a:rPr>
          </a:br>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ja-JP" sz="900" b="1" i="0" baseline="0">
              <a:effectLst/>
              <a:latin typeface="HGPｺﾞｼｯｸM" panose="020B0600000000000000" pitchFamily="50" charset="-128"/>
              <a:ea typeface="HGPｺﾞｼｯｸM" panose="020B0600000000000000" pitchFamily="50" charset="-128"/>
              <a:cs typeface="+mn-cs"/>
            </a:rPr>
            <a:t>研究代表者の件数のみご記入ください。（分担研究者は含まない）</a:t>
          </a:r>
          <a:endParaRPr lang="ja-JP" altLang="ja-JP" sz="900">
            <a:effectLst/>
            <a:latin typeface="HGPｺﾞｼｯｸM" panose="020B0600000000000000" pitchFamily="50" charset="-128"/>
            <a:ea typeface="HGPｺﾞｼｯｸM" panose="020B0600000000000000" pitchFamily="50" charset="-128"/>
          </a:endParaRPr>
        </a:p>
        <a:p>
          <a:pPr rtl="0" eaLnBrk="1" fontAlgn="auto" latinLnBrk="0" hangingPunct="1"/>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ja-JP" sz="900" b="1" i="0" baseline="0">
              <a:effectLst/>
              <a:latin typeface="HGPｺﾞｼｯｸM" panose="020B0600000000000000" pitchFamily="50" charset="-128"/>
              <a:ea typeface="HGPｺﾞｼｯｸM" panose="020B0600000000000000" pitchFamily="50" charset="-128"/>
              <a:cs typeface="+mn-cs"/>
            </a:rPr>
            <a:t>まず</a:t>
          </a:r>
          <a:r>
            <a:rPr lang="en-US" altLang="ja-JP" sz="900" b="1" i="0" baseline="0">
              <a:effectLst/>
              <a:latin typeface="HGPｺﾞｼｯｸM" panose="020B0600000000000000" pitchFamily="50" charset="-128"/>
              <a:ea typeface="HGPｺﾞｼｯｸM" panose="020B0600000000000000" pitchFamily="50" charset="-128"/>
              <a:cs typeface="+mn-cs"/>
            </a:rPr>
            <a:t>2025.4.1</a:t>
          </a:r>
          <a:r>
            <a:rPr lang="ja-JP" altLang="ja-JP" sz="900" b="1" i="0" baseline="0">
              <a:effectLst/>
              <a:latin typeface="HGPｺﾞｼｯｸM" panose="020B0600000000000000" pitchFamily="50" charset="-128"/>
              <a:ea typeface="HGPｺﾞｼｯｸM" panose="020B0600000000000000" pitchFamily="50" charset="-128"/>
              <a:cs typeface="+mn-cs"/>
            </a:rPr>
            <a:t>～</a:t>
          </a:r>
          <a:r>
            <a:rPr lang="en-US" altLang="ja-JP" sz="900" b="1" i="0" baseline="0">
              <a:effectLst/>
              <a:latin typeface="HGPｺﾞｼｯｸM" panose="020B0600000000000000" pitchFamily="50" charset="-128"/>
              <a:ea typeface="HGPｺﾞｼｯｸM" panose="020B0600000000000000" pitchFamily="50" charset="-128"/>
              <a:cs typeface="+mn-cs"/>
            </a:rPr>
            <a:t>2026.3.31</a:t>
          </a:r>
          <a:r>
            <a:rPr lang="ja-JP" altLang="ja-JP" sz="900" b="1" i="0" baseline="0">
              <a:effectLst/>
              <a:latin typeface="HGPｺﾞｼｯｸM" panose="020B0600000000000000" pitchFamily="50" charset="-128"/>
              <a:ea typeface="HGPｺﾞｼｯｸM" panose="020B0600000000000000" pitchFamily="50" charset="-128"/>
              <a:cs typeface="+mn-cs"/>
            </a:rPr>
            <a:t>までの交付内定件数を記入してください。</a:t>
          </a:r>
          <a:endParaRPr lang="ja-JP" altLang="ja-JP" sz="900">
            <a:effectLst/>
            <a:latin typeface="HGPｺﾞｼｯｸM" panose="020B0600000000000000" pitchFamily="50" charset="-128"/>
            <a:ea typeface="HGPｺﾞｼｯｸM" panose="020B0600000000000000" pitchFamily="50" charset="-128"/>
          </a:endParaRPr>
        </a:p>
        <a:p>
          <a:pPr rtl="0" eaLnBrk="1" fontAlgn="auto" latinLnBrk="0" hangingPunct="1"/>
          <a:r>
            <a:rPr lang="ja-JP" altLang="ja-JP" sz="900" b="1" i="0" baseline="0">
              <a:effectLst/>
              <a:latin typeface="HGPｺﾞｼｯｸM" panose="020B0600000000000000" pitchFamily="50" charset="-128"/>
              <a:ea typeface="HGPｺﾞｼｯｸM" panose="020B0600000000000000" pitchFamily="50" charset="-128"/>
              <a:cs typeface="+mn-cs"/>
            </a:rPr>
            <a:t>　申請件数欄には当該交付内定のために申請した件数（前年度申請の場合は</a:t>
          </a:r>
          <a:r>
            <a:rPr lang="en-US" altLang="ja-JP" sz="900" b="1" i="0" baseline="0">
              <a:effectLst/>
              <a:latin typeface="HGPｺﾞｼｯｸM" panose="020B0600000000000000" pitchFamily="50" charset="-128"/>
              <a:ea typeface="HGPｺﾞｼｯｸM" panose="020B0600000000000000" pitchFamily="50" charset="-128"/>
              <a:cs typeface="+mn-cs"/>
            </a:rPr>
            <a:t>2024</a:t>
          </a:r>
          <a:r>
            <a:rPr lang="ja-JP" altLang="ja-JP" sz="900" b="1" i="0" baseline="0">
              <a:effectLst/>
              <a:latin typeface="HGPｺﾞｼｯｸM" panose="020B0600000000000000" pitchFamily="50" charset="-128"/>
              <a:ea typeface="HGPｺﾞｼｯｸM" panose="020B0600000000000000" pitchFamily="50" charset="-128"/>
              <a:cs typeface="+mn-cs"/>
            </a:rPr>
            <a:t>年度申請分、同じ年度内申請の場合は</a:t>
          </a: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ja-JP" sz="900" b="1" i="0" baseline="0">
              <a:effectLst/>
              <a:latin typeface="HGPｺﾞｼｯｸM" panose="020B0600000000000000" pitchFamily="50" charset="-128"/>
              <a:ea typeface="HGPｺﾞｼｯｸM" panose="020B0600000000000000" pitchFamily="50" charset="-128"/>
              <a:cs typeface="+mn-cs"/>
            </a:rPr>
            <a:t>年度申請分）を記入してください。</a:t>
          </a:r>
          <a:endParaRPr lang="ja-JP" altLang="ja-JP" sz="900">
            <a:effectLst/>
            <a:latin typeface="HGPｺﾞｼｯｸM" panose="020B0600000000000000" pitchFamily="50" charset="-128"/>
            <a:ea typeface="HGPｺﾞｼｯｸM" panose="020B0600000000000000" pitchFamily="50" charset="-128"/>
          </a:endParaRPr>
        </a:p>
        <a:p>
          <a:pPr rtl="0" eaLnBrk="1" fontAlgn="auto" latinLnBrk="0" hangingPunct="1"/>
          <a:r>
            <a:rPr lang="ja-JP" altLang="ja-JP" sz="900" b="1" i="0" baseline="0">
              <a:effectLst/>
              <a:latin typeface="HGPｺﾞｼｯｸM" panose="020B0600000000000000" pitchFamily="50" charset="-128"/>
              <a:ea typeface="HGPｺﾞｼｯｸM" panose="020B0600000000000000" pitchFamily="50" charset="-128"/>
              <a:cs typeface="+mn-cs"/>
            </a:rPr>
            <a:t>　内定交付が</a:t>
          </a:r>
          <a:r>
            <a:rPr lang="en-US" altLang="ja-JP" sz="900" b="1" i="0" baseline="0">
              <a:effectLst/>
              <a:latin typeface="HGPｺﾞｼｯｸM" panose="020B0600000000000000" pitchFamily="50" charset="-128"/>
              <a:ea typeface="HGPｺﾞｼｯｸM" panose="020B0600000000000000" pitchFamily="50" charset="-128"/>
              <a:cs typeface="+mn-cs"/>
            </a:rPr>
            <a:t>0</a:t>
          </a:r>
          <a:r>
            <a:rPr lang="ja-JP" altLang="ja-JP" sz="900" b="1" i="0" baseline="0">
              <a:effectLst/>
              <a:latin typeface="HGPｺﾞｼｯｸM" panose="020B0600000000000000" pitchFamily="50" charset="-128"/>
              <a:ea typeface="HGPｺﾞｼｯｸM" panose="020B0600000000000000" pitchFamily="50" charset="-128"/>
              <a:cs typeface="+mn-cs"/>
            </a:rPr>
            <a:t>件の場合も当該研究費の申請があった場合は申請件数を記入してください。</a:t>
          </a:r>
          <a:endParaRPr lang="ja-JP" altLang="ja-JP" sz="900">
            <a:effectLst/>
            <a:latin typeface="HGPｺﾞｼｯｸM" panose="020B0600000000000000" pitchFamily="50" charset="-128"/>
            <a:ea typeface="HGPｺﾞｼｯｸM" panose="020B0600000000000000" pitchFamily="50" charset="-128"/>
          </a:endParaRPr>
        </a:p>
        <a:p>
          <a:pPr rtl="0" eaLnBrk="1" fontAlgn="auto" latinLnBrk="0" hangingPunct="1"/>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ja-JP" sz="900" b="1" i="0" baseline="0">
              <a:effectLst/>
              <a:latin typeface="HGPｺﾞｼｯｸM" panose="020B0600000000000000" pitchFamily="50" charset="-128"/>
              <a:ea typeface="HGPｺﾞｼｯｸM" panose="020B0600000000000000" pitchFamily="50" charset="-128"/>
              <a:cs typeface="+mn-cs"/>
            </a:rPr>
            <a:t>申請件数以外は</a:t>
          </a:r>
          <a:r>
            <a:rPr lang="en-US" altLang="ja-JP" sz="900" b="1" i="0" baseline="0">
              <a:effectLst/>
              <a:latin typeface="HGPｺﾞｼｯｸM" panose="020B0600000000000000" pitchFamily="50" charset="-128"/>
              <a:ea typeface="HGPｺﾞｼｯｸM" panose="020B0600000000000000" pitchFamily="50" charset="-128"/>
              <a:cs typeface="+mn-cs"/>
            </a:rPr>
            <a:t>2025</a:t>
          </a:r>
          <a:r>
            <a:rPr lang="ja-JP" altLang="ja-JP" sz="900" b="1" i="0" baseline="0">
              <a:effectLst/>
              <a:latin typeface="HGPｺﾞｼｯｸM" panose="020B0600000000000000" pitchFamily="50" charset="-128"/>
              <a:ea typeface="HGPｺﾞｼｯｸM" panose="020B0600000000000000" pitchFamily="50" charset="-128"/>
              <a:cs typeface="+mn-cs"/>
            </a:rPr>
            <a:t>年度に発生したものを回答してください。</a:t>
          </a:r>
          <a:endParaRPr lang="en-US" altLang="ja-JP" sz="900" b="1" i="0" baseline="0">
            <a:effectLst/>
            <a:latin typeface="HGPｺﾞｼｯｸM" panose="020B0600000000000000" pitchFamily="50" charset="-128"/>
            <a:ea typeface="HGPｺﾞｼｯｸM" panose="020B0600000000000000" pitchFamily="50" charset="-128"/>
            <a:cs typeface="+mn-cs"/>
          </a:endParaRPr>
        </a:p>
        <a:p>
          <a:pPr rtl="0" eaLnBrk="1" fontAlgn="auto" latinLnBrk="0" hangingPunct="1"/>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en-US" sz="900" b="1" i="0" baseline="0">
              <a:effectLst/>
              <a:latin typeface="HGPｺﾞｼｯｸM" panose="020B0600000000000000" pitchFamily="50" charset="-128"/>
              <a:ea typeface="HGPｺﾞｼｯｸM" panose="020B0600000000000000" pitchFamily="50" charset="-128"/>
              <a:cs typeface="+mn-cs"/>
            </a:rPr>
            <a:t>なんらかの理由で研究期間が延長している場合も継続に含んでください。</a:t>
          </a:r>
          <a:endParaRPr lang="ja-JP" altLang="ja-JP" sz="900">
            <a:effectLst/>
            <a:latin typeface="HGPｺﾞｼｯｸM" panose="020B0600000000000000" pitchFamily="50" charset="-128"/>
            <a:ea typeface="HGPｺﾞｼｯｸM" panose="020B0600000000000000" pitchFamily="50" charset="-128"/>
          </a:endParaRPr>
        </a:p>
      </xdr:txBody>
    </xdr:sp>
    <xdr:clientData/>
  </xdr:twoCellAnchor>
  <xdr:twoCellAnchor editAs="oneCell">
    <xdr:from>
      <xdr:col>2</xdr:col>
      <xdr:colOff>104775</xdr:colOff>
      <xdr:row>365</xdr:row>
      <xdr:rowOff>66675</xdr:rowOff>
    </xdr:from>
    <xdr:to>
      <xdr:col>42</xdr:col>
      <xdr:colOff>190500</xdr:colOff>
      <xdr:row>365</xdr:row>
      <xdr:rowOff>552450</xdr:rowOff>
    </xdr:to>
    <xdr:sp macro="" textlink="">
      <xdr:nvSpPr>
        <xdr:cNvPr id="559" name="Text Box 333">
          <a:extLst>
            <a:ext uri="{FF2B5EF4-FFF2-40B4-BE49-F238E27FC236}">
              <a16:creationId xmlns:a16="http://schemas.microsoft.com/office/drawing/2014/main" id="{00000000-0008-0000-0000-00002F020000}"/>
            </a:ext>
          </a:extLst>
        </xdr:cNvPr>
        <xdr:cNvSpPr txBox="1">
          <a:spLocks noChangeArrowheads="1"/>
        </xdr:cNvSpPr>
      </xdr:nvSpPr>
      <xdr:spPr bwMode="auto">
        <a:xfrm>
          <a:off x="409575" y="89411175"/>
          <a:ext cx="8086725" cy="485775"/>
        </a:xfrm>
        <a:prstGeom prst="rect">
          <a:avLst/>
        </a:prstGeom>
        <a:noFill/>
        <a:ln>
          <a:noFill/>
        </a:ln>
        <a:effectLst/>
      </xdr:spPr>
      <xdr:txBody>
        <a:bodyPr vertOverflow="clip" wrap="square" lIns="27432" tIns="18288" rIns="0" bIns="18288" anchor="t" upright="1"/>
        <a:lstStyle/>
        <a:p>
          <a:pPr algn="l" rtl="0">
            <a:defRPr sz="1000"/>
          </a:pPr>
          <a:r>
            <a:rPr lang="ja-JP" altLang="en-US" sz="900" b="1" i="0" u="none" strike="noStrike" baseline="0">
              <a:solidFill>
                <a:sysClr val="windowText" lastClr="000000"/>
              </a:solidFill>
              <a:latin typeface="HGPｺﾞｼｯｸM"/>
              <a:ea typeface="HGPｺﾞｼｯｸM"/>
            </a:rPr>
            <a:t>※研修事業とは大学で実施している看護職者や看護教員を対象とした研修プログラムまたは研修会などの事業を指し、</a:t>
          </a:r>
          <a:endParaRPr lang="en-US" altLang="ja-JP" sz="900" b="1" i="0" u="none" strike="noStrike" baseline="0">
            <a:solidFill>
              <a:sysClr val="windowText" lastClr="000000"/>
            </a:solidFill>
            <a:latin typeface="HGPｺﾞｼｯｸM"/>
            <a:ea typeface="HGPｺﾞｼｯｸM"/>
          </a:endParaRPr>
        </a:p>
        <a:p>
          <a:pPr algn="l" rtl="0">
            <a:defRPr sz="1000"/>
          </a:pPr>
          <a:r>
            <a:rPr lang="ja-JP" altLang="en-US" sz="900" b="1" i="0" u="none" strike="noStrike" baseline="0">
              <a:solidFill>
                <a:sysClr val="windowText" lastClr="000000"/>
              </a:solidFill>
              <a:latin typeface="HGPｺﾞｼｯｸM"/>
              <a:ea typeface="HGPｺﾞｼｯｸM"/>
            </a:rPr>
            <a:t>　　「実習施設の実習指導者への研修会」や委託事業も含みます。</a:t>
          </a:r>
          <a:endParaRPr lang="ja-JP" altLang="en-US" sz="900" b="1" i="0" u="none" strike="noStrike" baseline="0">
            <a:solidFill>
              <a:sysClr val="windowText" lastClr="000000"/>
            </a:solidFill>
            <a:latin typeface="HGPｺﾞｼｯｸM"/>
            <a:ea typeface="HGPｺﾞｼｯｸM"/>
            <a:cs typeface="+mn-cs"/>
          </a:endParaRPr>
        </a:p>
      </xdr:txBody>
    </xdr:sp>
    <xdr:clientData/>
  </xdr:twoCellAnchor>
  <xdr:twoCellAnchor editAs="oneCell">
    <xdr:from>
      <xdr:col>2</xdr:col>
      <xdr:colOff>38100</xdr:colOff>
      <xdr:row>372</xdr:row>
      <xdr:rowOff>209550</xdr:rowOff>
    </xdr:from>
    <xdr:to>
      <xdr:col>42</xdr:col>
      <xdr:colOff>123825</xdr:colOff>
      <xdr:row>373</xdr:row>
      <xdr:rowOff>276229</xdr:rowOff>
    </xdr:to>
    <xdr:sp macro="" textlink="">
      <xdr:nvSpPr>
        <xdr:cNvPr id="560" name="Text Box 333">
          <a:extLst>
            <a:ext uri="{FF2B5EF4-FFF2-40B4-BE49-F238E27FC236}">
              <a16:creationId xmlns:a16="http://schemas.microsoft.com/office/drawing/2014/main" id="{00000000-0008-0000-0000-000030020000}"/>
            </a:ext>
          </a:extLst>
        </xdr:cNvPr>
        <xdr:cNvSpPr txBox="1">
          <a:spLocks noChangeArrowheads="1"/>
        </xdr:cNvSpPr>
      </xdr:nvSpPr>
      <xdr:spPr bwMode="auto">
        <a:xfrm>
          <a:off x="342900" y="89906475"/>
          <a:ext cx="8086725" cy="29527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ysClr val="windowText" lastClr="000000"/>
              </a:solidFill>
              <a:latin typeface="HGPｺﾞｼｯｸM"/>
              <a:ea typeface="HGPｺﾞｼｯｸM"/>
            </a:rPr>
            <a:t>※大学に附属する看護関連の附属施設・研究機関です。附属病院は含みません。</a:t>
          </a:r>
          <a:endParaRPr lang="en-US" altLang="ja-JP" sz="900" b="1" i="0" u="none" strike="noStrike" baseline="0">
            <a:solidFill>
              <a:sysClr val="windowText" lastClr="000000"/>
            </a:solidFill>
            <a:latin typeface="HGPｺﾞｼｯｸM"/>
            <a:ea typeface="HGPｺﾞｼｯｸM"/>
          </a:endParaRPr>
        </a:p>
      </xdr:txBody>
    </xdr:sp>
    <xdr:clientData/>
  </xdr:twoCellAnchor>
  <xdr:twoCellAnchor editAs="oneCell">
    <xdr:from>
      <xdr:col>3</xdr:col>
      <xdr:colOff>47625</xdr:colOff>
      <xdr:row>380</xdr:row>
      <xdr:rowOff>66676</xdr:rowOff>
    </xdr:from>
    <xdr:to>
      <xdr:col>44</xdr:col>
      <xdr:colOff>28575</xdr:colOff>
      <xdr:row>381</xdr:row>
      <xdr:rowOff>85723</xdr:rowOff>
    </xdr:to>
    <xdr:sp macro="" textlink="">
      <xdr:nvSpPr>
        <xdr:cNvPr id="562" name="Text Box 333">
          <a:extLst>
            <a:ext uri="{FF2B5EF4-FFF2-40B4-BE49-F238E27FC236}">
              <a16:creationId xmlns:a16="http://schemas.microsoft.com/office/drawing/2014/main" id="{00000000-0008-0000-0000-000032020000}"/>
            </a:ext>
          </a:extLst>
        </xdr:cNvPr>
        <xdr:cNvSpPr txBox="1">
          <a:spLocks noChangeArrowheads="1"/>
        </xdr:cNvSpPr>
      </xdr:nvSpPr>
      <xdr:spPr bwMode="auto">
        <a:xfrm>
          <a:off x="552450" y="92544901"/>
          <a:ext cx="8181975" cy="533400"/>
        </a:xfrm>
        <a:prstGeom prst="rect">
          <a:avLst/>
        </a:prstGeom>
        <a:noFill/>
        <a:ln>
          <a:noFill/>
        </a:ln>
        <a:effectLst/>
      </xdr:spPr>
      <xdr:txBody>
        <a:bodyPr vertOverflow="clip" wrap="square" lIns="27432" tIns="18288" rIns="0" bIns="18288" anchor="t" upright="1"/>
        <a:lstStyle/>
        <a:p>
          <a:pPr algn="l" rtl="0">
            <a:defRPr sz="1000"/>
          </a:pPr>
          <a:r>
            <a:rPr lang="ja-JP" altLang="en-US" sz="900" b="1" i="0" u="none" strike="noStrike" baseline="0">
              <a:solidFill>
                <a:sysClr val="windowText" lastClr="000000"/>
              </a:solidFill>
              <a:latin typeface="HGPｺﾞｼｯｸM"/>
              <a:ea typeface="HGPｺﾞｼｯｸM"/>
            </a:rPr>
            <a:t>※202</a:t>
          </a:r>
          <a:r>
            <a:rPr lang="en-US" altLang="ja-JP" sz="900" b="1" i="0" u="none" strike="noStrike" baseline="0">
              <a:solidFill>
                <a:sysClr val="windowText" lastClr="000000"/>
              </a:solidFill>
              <a:latin typeface="HGPｺﾞｼｯｸM"/>
              <a:ea typeface="HGPｺﾞｼｯｸM"/>
            </a:rPr>
            <a:t>5</a:t>
          </a:r>
          <a:r>
            <a:rPr lang="ja-JP" altLang="en-US" sz="900" b="1" i="0" u="none" strike="noStrike" baseline="0">
              <a:solidFill>
                <a:sysClr val="windowText" lastClr="000000"/>
              </a:solidFill>
              <a:latin typeface="HGPｺﾞｼｯｸM"/>
              <a:ea typeface="HGPｺﾞｼｯｸM"/>
            </a:rPr>
            <a:t>年5月</a:t>
          </a:r>
          <a:r>
            <a:rPr lang="en-US" altLang="ja-JP" sz="900" b="1" i="0" u="none" strike="noStrike" baseline="0">
              <a:solidFill>
                <a:sysClr val="windowText" lastClr="000000"/>
              </a:solidFill>
              <a:latin typeface="HGPｺﾞｼｯｸM"/>
              <a:ea typeface="HGPｺﾞｼｯｸM"/>
            </a:rPr>
            <a:t>1</a:t>
          </a:r>
          <a:r>
            <a:rPr lang="ja-JP" altLang="en-US" sz="900" b="1" i="0" u="none" strike="noStrike" baseline="0">
              <a:solidFill>
                <a:sysClr val="windowText" lastClr="000000"/>
              </a:solidFill>
              <a:latin typeface="HGPｺﾞｼｯｸM"/>
              <a:ea typeface="HGPｺﾞｼｯｸM"/>
            </a:rPr>
            <a:t>日時点の人数を、令和</a:t>
          </a:r>
          <a:r>
            <a:rPr lang="en-US" altLang="ja-JP" sz="900" b="1" i="0" u="none" strike="noStrike" baseline="0">
              <a:solidFill>
                <a:sysClr val="windowText" lastClr="000000"/>
              </a:solidFill>
              <a:latin typeface="HGPｺﾞｼｯｸM"/>
              <a:ea typeface="HGPｺﾞｼｯｸM"/>
            </a:rPr>
            <a:t>7</a:t>
          </a:r>
          <a:r>
            <a:rPr lang="ja-JP" altLang="en-US" sz="900" b="1" i="0" u="none" strike="noStrike" baseline="0">
              <a:solidFill>
                <a:sysClr val="windowText" lastClr="000000"/>
              </a:solidFill>
              <a:latin typeface="HGPｺﾞｼｯｸM"/>
              <a:ea typeface="HGPｺﾞｼｯｸM"/>
            </a:rPr>
            <a:t>年度の</a:t>
          </a:r>
          <a:r>
            <a:rPr lang="ja-JP" altLang="ja-JP" sz="900" b="1" i="0" u="none" strike="noStrike" baseline="0">
              <a:solidFill>
                <a:sysClr val="windowText" lastClr="000000"/>
              </a:solidFill>
              <a:latin typeface="HGPｺﾞｼｯｸM"/>
              <a:ea typeface="HGPｺﾞｼｯｸM"/>
              <a:cs typeface="+mn-cs"/>
            </a:rPr>
            <a:t>文部科学省学校基本調査を参考にご回答ください。</a:t>
          </a:r>
          <a:endParaRPr lang="en-US" altLang="ja-JP" sz="900" b="1" i="0" u="none" strike="noStrike" baseline="0">
            <a:solidFill>
              <a:sysClr val="windowText" lastClr="000000"/>
            </a:solidFill>
            <a:latin typeface="HGPｺﾞｼｯｸM"/>
            <a:ea typeface="HGPｺﾞｼｯｸM"/>
            <a:cs typeface="+mn-cs"/>
          </a:endParaRPr>
        </a:p>
        <a:p>
          <a:pPr algn="l" rtl="0">
            <a:defRPr sz="1000"/>
          </a:pPr>
          <a:r>
            <a:rPr lang="en-US" altLang="ja-JP" sz="900" b="1" i="0" u="none" strike="noStrike" baseline="0">
              <a:solidFill>
                <a:sysClr val="windowText" lastClr="000000"/>
              </a:solidFill>
              <a:latin typeface="HGPｺﾞｼｯｸM"/>
              <a:ea typeface="HGPｺﾞｼｯｸM"/>
              <a:cs typeface="+mn-cs"/>
            </a:rPr>
            <a:t>※</a:t>
          </a:r>
          <a:r>
            <a:rPr lang="ja-JP" altLang="en-US" sz="900" b="1" i="0" u="none" strike="noStrike" baseline="0">
              <a:solidFill>
                <a:sysClr val="windowText" lastClr="000000"/>
              </a:solidFill>
              <a:latin typeface="HGPｺﾞｼｯｸM"/>
              <a:ea typeface="HGPｺﾞｼｯｸM"/>
              <a:cs typeface="+mn-cs"/>
            </a:rPr>
            <a:t>附属施設・研究機関に関わっている構成員の全ての人数を記入ください。看護学部・学科所属以外の職員が兼務している場合も構成人数に含みます。</a:t>
          </a:r>
        </a:p>
        <a:p>
          <a:pPr algn="l" rtl="0">
            <a:defRPr sz="1000"/>
          </a:pPr>
          <a:endParaRPr lang="ja-JP" altLang="en-US" sz="900" b="1" i="0" u="none" strike="noStrike" baseline="0">
            <a:solidFill>
              <a:sysClr val="windowText" lastClr="000000"/>
            </a:solidFill>
            <a:latin typeface="HGPｺﾞｼｯｸM"/>
            <a:ea typeface="HGPｺﾞｼｯｸM"/>
            <a:cs typeface="+mn-cs"/>
          </a:endParaRPr>
        </a:p>
      </xdr:txBody>
    </xdr:sp>
    <xdr:clientData/>
  </xdr:twoCellAnchor>
  <xdr:twoCellAnchor editAs="oneCell">
    <xdr:from>
      <xdr:col>3</xdr:col>
      <xdr:colOff>57150</xdr:colOff>
      <xdr:row>390</xdr:row>
      <xdr:rowOff>180975</xdr:rowOff>
    </xdr:from>
    <xdr:to>
      <xdr:col>43</xdr:col>
      <xdr:colOff>142875</xdr:colOff>
      <xdr:row>391</xdr:row>
      <xdr:rowOff>285751</xdr:rowOff>
    </xdr:to>
    <xdr:sp macro="" textlink="">
      <xdr:nvSpPr>
        <xdr:cNvPr id="563" name="Text Box 333">
          <a:extLst>
            <a:ext uri="{FF2B5EF4-FFF2-40B4-BE49-F238E27FC236}">
              <a16:creationId xmlns:a16="http://schemas.microsoft.com/office/drawing/2014/main" id="{00000000-0008-0000-0000-000033020000}"/>
            </a:ext>
          </a:extLst>
        </xdr:cNvPr>
        <xdr:cNvSpPr txBox="1">
          <a:spLocks noChangeArrowheads="1"/>
        </xdr:cNvSpPr>
      </xdr:nvSpPr>
      <xdr:spPr bwMode="auto">
        <a:xfrm>
          <a:off x="561975" y="95364300"/>
          <a:ext cx="8086725" cy="333375"/>
        </a:xfrm>
        <a:prstGeom prst="rect">
          <a:avLst/>
        </a:prstGeom>
        <a:noFill/>
        <a:ln>
          <a:noFill/>
        </a:ln>
        <a:effectLst/>
      </xdr:spPr>
      <xdr:txBody>
        <a:bodyPr vertOverflow="clip" wrap="square" lIns="27432" tIns="18288" rIns="0" bIns="18288" anchor="ctr" upright="1"/>
        <a:lstStyle/>
        <a:p>
          <a:pPr algn="l" rtl="0">
            <a:defRPr sz="1000"/>
          </a:pPr>
          <a:r>
            <a:rPr lang="en-US" altLang="ja-JP" sz="900" b="1" i="0" u="none" strike="noStrike" baseline="0">
              <a:solidFill>
                <a:sysClr val="windowText" lastClr="000000"/>
              </a:solidFill>
              <a:latin typeface="HGPｺﾞｼｯｸM"/>
              <a:ea typeface="HGPｺﾞｼｯｸM"/>
              <a:cs typeface="+mn-cs"/>
            </a:rPr>
            <a:t>※</a:t>
          </a:r>
          <a:r>
            <a:rPr lang="ja-JP" altLang="en-US" sz="900" b="1" i="0" u="none" strike="noStrike" baseline="0">
              <a:solidFill>
                <a:sysClr val="windowText" lastClr="000000"/>
              </a:solidFill>
              <a:latin typeface="HGPｺﾞｼｯｸM"/>
              <a:ea typeface="HGPｺﾞｼｯｸM"/>
              <a:cs typeface="+mn-cs"/>
            </a:rPr>
            <a:t>　財政基盤とは、人件費、施設維持管理費、光熱費など、その施設の運営を支える予算を指します。</a:t>
          </a:r>
        </a:p>
      </xdr:txBody>
    </xdr:sp>
    <xdr:clientData/>
  </xdr:twoCellAnchor>
  <xdr:twoCellAnchor editAs="oneCell">
    <xdr:from>
      <xdr:col>4</xdr:col>
      <xdr:colOff>38099</xdr:colOff>
      <xdr:row>432</xdr:row>
      <xdr:rowOff>66674</xdr:rowOff>
    </xdr:from>
    <xdr:to>
      <xdr:col>43</xdr:col>
      <xdr:colOff>190500</xdr:colOff>
      <xdr:row>432</xdr:row>
      <xdr:rowOff>590549</xdr:rowOff>
    </xdr:to>
    <xdr:sp macro="" textlink="">
      <xdr:nvSpPr>
        <xdr:cNvPr id="565" name="Text Box 341">
          <a:extLst>
            <a:ext uri="{FF2B5EF4-FFF2-40B4-BE49-F238E27FC236}">
              <a16:creationId xmlns:a16="http://schemas.microsoft.com/office/drawing/2014/main" id="{00000000-0008-0000-0000-000035020000}"/>
            </a:ext>
          </a:extLst>
        </xdr:cNvPr>
        <xdr:cNvSpPr txBox="1">
          <a:spLocks noChangeArrowheads="1"/>
        </xdr:cNvSpPr>
      </xdr:nvSpPr>
      <xdr:spPr bwMode="auto">
        <a:xfrm>
          <a:off x="742949" y="107099099"/>
          <a:ext cx="7953376" cy="523875"/>
        </a:xfrm>
        <a:prstGeom prst="rect">
          <a:avLst/>
        </a:prstGeom>
        <a:noFill/>
        <a:ln>
          <a:noFill/>
        </a:ln>
        <a:effectLst/>
      </xdr:spPr>
      <xdr:txBody>
        <a:bodyPr vertOverflow="clip" wrap="square" lIns="27432" tIns="18288" rIns="0"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900" b="1" i="0" baseline="0">
              <a:effectLst/>
              <a:latin typeface="HGPｺﾞｼｯｸM" panose="020B0600000000000000" pitchFamily="50" charset="-128"/>
              <a:ea typeface="HGPｺﾞｼｯｸM" panose="020B0600000000000000" pitchFamily="50" charset="-128"/>
              <a:cs typeface="+mn-cs"/>
            </a:rPr>
            <a:t>※留学生の定義：「国籍と異なる国において学ぶ目的をもって入国した者」であり、「期間は問わず、留学先の教育機関が出す修了証もしくは</a:t>
          </a:r>
          <a:endParaRPr lang="en-US" altLang="ja-JP" sz="900" b="1" i="0" baseline="0">
            <a:effectLst/>
            <a:latin typeface="HGPｺﾞｼｯｸM" panose="020B0600000000000000" pitchFamily="50" charset="-128"/>
            <a:ea typeface="HGPｺﾞｼｯｸM" panose="020B0600000000000000"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900" b="1" i="0" baseline="0">
              <a:effectLst/>
              <a:latin typeface="HGPｺﾞｼｯｸM" panose="020B0600000000000000" pitchFamily="50" charset="-128"/>
              <a:ea typeface="HGPｺﾞｼｯｸM" panose="020B0600000000000000" pitchFamily="50" charset="-128"/>
              <a:cs typeface="+mn-cs"/>
            </a:rPr>
            <a:t> </a:t>
          </a:r>
          <a:r>
            <a:rPr lang="ja-JP" altLang="en-US" sz="900" b="1" i="0" baseline="0">
              <a:effectLst/>
              <a:latin typeface="HGPｺﾞｼｯｸM" panose="020B0600000000000000" pitchFamily="50" charset="-128"/>
              <a:ea typeface="HGPｺﾞｼｯｸM" panose="020B0600000000000000" pitchFamily="50" charset="-128"/>
              <a:cs typeface="+mn-cs"/>
            </a:rPr>
            <a:t>  </a:t>
          </a:r>
          <a:r>
            <a:rPr lang="ja-JP" altLang="ja-JP" sz="900" b="1" i="0" baseline="0">
              <a:effectLst/>
              <a:latin typeface="HGPｺﾞｼｯｸM" panose="020B0600000000000000" pitchFamily="50" charset="-128"/>
              <a:ea typeface="HGPｺﾞｼｯｸM" panose="020B0600000000000000" pitchFamily="50" charset="-128"/>
              <a:cs typeface="+mn-cs"/>
            </a:rPr>
            <a:t>単位を取得した者」</a:t>
          </a:r>
          <a:r>
            <a:rPr lang="en-US" altLang="ja-JP" sz="900" b="1" i="0" baseline="0">
              <a:effectLst/>
              <a:latin typeface="HGPｺﾞｼｯｸM" panose="020B0600000000000000" pitchFamily="50" charset="-128"/>
              <a:ea typeface="HGPｺﾞｼｯｸM" panose="020B0600000000000000" pitchFamily="50" charset="-128"/>
              <a:cs typeface="+mn-cs"/>
            </a:rPr>
            <a:t> </a:t>
          </a:r>
          <a:r>
            <a:rPr lang="ja-JP" altLang="ja-JP" sz="900" b="1" i="0" baseline="0">
              <a:effectLst/>
              <a:latin typeface="HGPｺﾞｼｯｸM" panose="020B0600000000000000" pitchFamily="50" charset="-128"/>
              <a:ea typeface="HGPｺﾞｼｯｸM" panose="020B0600000000000000" pitchFamily="50" charset="-128"/>
              <a:cs typeface="+mn-cs"/>
            </a:rPr>
            <a:t>（</a:t>
          </a:r>
          <a:r>
            <a:rPr lang="ja-JP" altLang="en-US" sz="900" b="1" i="0" baseline="0">
              <a:effectLst/>
              <a:latin typeface="HGPｺﾞｼｯｸM" panose="020B0600000000000000" pitchFamily="50" charset="-128"/>
              <a:ea typeface="HGPｺﾞｼｯｸM" panose="020B0600000000000000" pitchFamily="50" charset="-128"/>
              <a:cs typeface="+mn-cs"/>
            </a:rPr>
            <a:t>以下の</a:t>
          </a:r>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en-US" sz="900" b="1" i="0" baseline="0">
              <a:effectLst/>
              <a:latin typeface="HGPｺﾞｼｯｸM" panose="020B0600000000000000" pitchFamily="50" charset="-128"/>
              <a:ea typeface="HGPｺﾞｼｯｸM" panose="020B0600000000000000" pitchFamily="50" charset="-128"/>
              <a:cs typeface="+mn-cs"/>
            </a:rPr>
            <a:t>Ｄ</a:t>
          </a:r>
          <a:r>
            <a:rPr lang="en-US" altLang="ja-JP" sz="900" b="1" i="0" baseline="0">
              <a:effectLst/>
              <a:latin typeface="HGPｺﾞｼｯｸM" panose="020B0600000000000000" pitchFamily="50" charset="-128"/>
              <a:ea typeface="HGPｺﾞｼｯｸM" panose="020B0600000000000000" pitchFamily="50" charset="-128"/>
              <a:cs typeface="+mn-cs"/>
            </a:rPr>
            <a:t>"</a:t>
          </a:r>
          <a:r>
            <a:rPr lang="ja-JP" altLang="ja-JP" sz="900" b="1" i="0" baseline="0">
              <a:effectLst/>
              <a:latin typeface="HGPｺﾞｼｯｸM" panose="020B0600000000000000" pitchFamily="50" charset="-128"/>
              <a:ea typeface="HGPｺﾞｼｯｸM" panose="020B0600000000000000" pitchFamily="50" charset="-128"/>
              <a:cs typeface="+mn-cs"/>
            </a:rPr>
            <a:t>も同様）</a:t>
          </a:r>
          <a:endParaRPr lang="ja-JP" altLang="ja-JP" sz="900">
            <a:effectLst/>
            <a:latin typeface="HGPｺﾞｼｯｸM" panose="020B0600000000000000" pitchFamily="50" charset="-128"/>
            <a:ea typeface="HGPｺﾞｼｯｸM" panose="020B0600000000000000" pitchFamily="50" charset="-128"/>
          </a:endParaRPr>
        </a:p>
        <a:p>
          <a:pPr algn="l" rtl="0">
            <a:defRPr sz="1000"/>
          </a:pPr>
          <a:endParaRPr lang="ja-JP" altLang="en-US" sz="900" b="1" i="0" u="none" strike="noStrike" baseline="0">
            <a:solidFill>
              <a:srgbClr val="000000"/>
            </a:solidFill>
            <a:latin typeface="HGPｺﾞｼｯｸM" panose="020B0600000000000000" pitchFamily="50" charset="-128"/>
            <a:ea typeface="HGPｺﾞｼｯｸM" panose="020B0600000000000000" pitchFamily="50" charset="-128"/>
          </a:endParaRPr>
        </a:p>
      </xdr:txBody>
    </xdr:sp>
    <xdr:clientData/>
  </xdr:twoCellAnchor>
  <xdr:twoCellAnchor editAs="oneCell">
    <xdr:from>
      <xdr:col>2</xdr:col>
      <xdr:colOff>38100</xdr:colOff>
      <xdr:row>489</xdr:row>
      <xdr:rowOff>9525</xdr:rowOff>
    </xdr:from>
    <xdr:to>
      <xdr:col>34</xdr:col>
      <xdr:colOff>114337</xdr:colOff>
      <xdr:row>489</xdr:row>
      <xdr:rowOff>266700</xdr:rowOff>
    </xdr:to>
    <xdr:sp macro="" textlink="">
      <xdr:nvSpPr>
        <xdr:cNvPr id="566" name="Text Box 346">
          <a:extLst>
            <a:ext uri="{FF2B5EF4-FFF2-40B4-BE49-F238E27FC236}">
              <a16:creationId xmlns:a16="http://schemas.microsoft.com/office/drawing/2014/main" id="{00000000-0008-0000-0000-000036020000}"/>
            </a:ext>
          </a:extLst>
        </xdr:cNvPr>
        <xdr:cNvSpPr txBox="1">
          <a:spLocks noChangeArrowheads="1"/>
        </xdr:cNvSpPr>
      </xdr:nvSpPr>
      <xdr:spPr bwMode="auto">
        <a:xfrm>
          <a:off x="342900" y="124872750"/>
          <a:ext cx="6477037" cy="257175"/>
        </a:xfrm>
        <a:prstGeom prst="rect">
          <a:avLst/>
        </a:prstGeom>
        <a:noFill/>
        <a:ln>
          <a:noFill/>
        </a:ln>
        <a:effectLst/>
      </xdr:spPr>
      <xdr:txBody>
        <a:bodyPr vertOverflow="clip" wrap="square" lIns="27432" tIns="18288" rIns="0" bIns="18288" anchor="ctr" upright="1"/>
        <a:lstStyle/>
        <a:p>
          <a:pPr algn="l" rtl="0">
            <a:defRPr sz="1000"/>
          </a:pPr>
          <a:r>
            <a:rPr lang="ja-JP" altLang="en-US" sz="900" b="1" i="0" u="none" strike="noStrike" baseline="0">
              <a:solidFill>
                <a:sysClr val="windowText" lastClr="000000"/>
              </a:solidFill>
              <a:latin typeface="HGPｺﾞｼｯｸM" panose="020B0600000000000000" pitchFamily="50" charset="-128"/>
              <a:ea typeface="HGPｺﾞｼｯｸM" panose="020B0600000000000000" pitchFamily="50" charset="-128"/>
            </a:rPr>
            <a:t>※本調査では、学内の委員会や管理部門等が「ハラスメント」と認めたものをカウントしてください。</a:t>
          </a:r>
        </a:p>
      </xdr:txBody>
    </xdr:sp>
    <xdr:clientData/>
  </xdr:twoCellAnchor>
  <mc:AlternateContent xmlns:mc="http://schemas.openxmlformats.org/markup-compatibility/2006">
    <mc:Choice xmlns:a14="http://schemas.microsoft.com/office/drawing/2010/main" Requires="a14">
      <xdr:twoCellAnchor editAs="oneCell">
        <xdr:from>
          <xdr:col>37</xdr:col>
          <xdr:colOff>180975</xdr:colOff>
          <xdr:row>192</xdr:row>
          <xdr:rowOff>28575</xdr:rowOff>
        </xdr:from>
        <xdr:to>
          <xdr:col>39</xdr:col>
          <xdr:colOff>85725</xdr:colOff>
          <xdr:row>192</xdr:row>
          <xdr:rowOff>295275</xdr:rowOff>
        </xdr:to>
        <xdr:sp macro="" textlink="">
          <xdr:nvSpPr>
            <xdr:cNvPr id="4" name="Check Box 88892" hidden="1">
              <a:extLst>
                <a:ext uri="{63B3BB69-23CF-44E3-9099-C40C66FF867C}">
                  <a14:compatExt spid="_x0000_s103228"/>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180975</xdr:colOff>
          <xdr:row>193</xdr:row>
          <xdr:rowOff>28575</xdr:rowOff>
        </xdr:from>
        <xdr:to>
          <xdr:col>39</xdr:col>
          <xdr:colOff>85725</xdr:colOff>
          <xdr:row>193</xdr:row>
          <xdr:rowOff>295275</xdr:rowOff>
        </xdr:to>
        <xdr:sp macro="" textlink="">
          <xdr:nvSpPr>
            <xdr:cNvPr id="103229" name="Check Box 88893" hidden="1">
              <a:extLst>
                <a:ext uri="{63B3BB69-23CF-44E3-9099-C40C66FF867C}">
                  <a14:compatExt spid="_x0000_s103229"/>
                </a:ext>
                <a:ext uri="{FF2B5EF4-FFF2-40B4-BE49-F238E27FC236}">
                  <a16:creationId xmlns:a16="http://schemas.microsoft.com/office/drawing/2014/main" id="{00000000-0008-0000-0000-00003D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180975</xdr:colOff>
          <xdr:row>195</xdr:row>
          <xdr:rowOff>28575</xdr:rowOff>
        </xdr:from>
        <xdr:to>
          <xdr:col>39</xdr:col>
          <xdr:colOff>85725</xdr:colOff>
          <xdr:row>195</xdr:row>
          <xdr:rowOff>295275</xdr:rowOff>
        </xdr:to>
        <xdr:sp macro="" textlink="">
          <xdr:nvSpPr>
            <xdr:cNvPr id="6" name="Check Box 88894" hidden="1">
              <a:extLst>
                <a:ext uri="{63B3BB69-23CF-44E3-9099-C40C66FF867C}">
                  <a14:compatExt spid="_x0000_s103230"/>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180975</xdr:colOff>
          <xdr:row>196</xdr:row>
          <xdr:rowOff>28575</xdr:rowOff>
        </xdr:from>
        <xdr:to>
          <xdr:col>39</xdr:col>
          <xdr:colOff>85725</xdr:colOff>
          <xdr:row>196</xdr:row>
          <xdr:rowOff>295275</xdr:rowOff>
        </xdr:to>
        <xdr:sp macro="" textlink="">
          <xdr:nvSpPr>
            <xdr:cNvPr id="103231" name="Check Box 88895" hidden="1">
              <a:extLst>
                <a:ext uri="{63B3BB69-23CF-44E3-9099-C40C66FF867C}">
                  <a14:compatExt spid="_x0000_s103231"/>
                </a:ext>
                <a:ext uri="{FF2B5EF4-FFF2-40B4-BE49-F238E27FC236}">
                  <a16:creationId xmlns:a16="http://schemas.microsoft.com/office/drawing/2014/main" id="{00000000-0008-0000-0000-00003F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180975</xdr:colOff>
          <xdr:row>198</xdr:row>
          <xdr:rowOff>28575</xdr:rowOff>
        </xdr:from>
        <xdr:to>
          <xdr:col>39</xdr:col>
          <xdr:colOff>85725</xdr:colOff>
          <xdr:row>198</xdr:row>
          <xdr:rowOff>295275</xdr:rowOff>
        </xdr:to>
        <xdr:sp macro="" textlink="">
          <xdr:nvSpPr>
            <xdr:cNvPr id="103232" name="Check Box 88896" hidden="1">
              <a:extLst>
                <a:ext uri="{63B3BB69-23CF-44E3-9099-C40C66FF867C}">
                  <a14:compatExt spid="_x0000_s103232"/>
                </a:ext>
                <a:ext uri="{FF2B5EF4-FFF2-40B4-BE49-F238E27FC236}">
                  <a16:creationId xmlns:a16="http://schemas.microsoft.com/office/drawing/2014/main" id="{00000000-0008-0000-0000-000040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180975</xdr:colOff>
          <xdr:row>208</xdr:row>
          <xdr:rowOff>28575</xdr:rowOff>
        </xdr:from>
        <xdr:to>
          <xdr:col>39</xdr:col>
          <xdr:colOff>85725</xdr:colOff>
          <xdr:row>208</xdr:row>
          <xdr:rowOff>295275</xdr:rowOff>
        </xdr:to>
        <xdr:sp macro="" textlink="">
          <xdr:nvSpPr>
            <xdr:cNvPr id="103233" name="Check Box 88897" hidden="1">
              <a:extLst>
                <a:ext uri="{63B3BB69-23CF-44E3-9099-C40C66FF867C}">
                  <a14:compatExt spid="_x0000_s103233"/>
                </a:ext>
                <a:ext uri="{FF2B5EF4-FFF2-40B4-BE49-F238E27FC236}">
                  <a16:creationId xmlns:a16="http://schemas.microsoft.com/office/drawing/2014/main" id="{00000000-0008-0000-0000-000041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354</xdr:row>
          <xdr:rowOff>9525</xdr:rowOff>
        </xdr:from>
        <xdr:to>
          <xdr:col>31</xdr:col>
          <xdr:colOff>38100</xdr:colOff>
          <xdr:row>355</xdr:row>
          <xdr:rowOff>28575</xdr:rowOff>
        </xdr:to>
        <xdr:sp macro="" textlink="">
          <xdr:nvSpPr>
            <xdr:cNvPr id="103234" name="Check Box 88898" hidden="1">
              <a:extLst>
                <a:ext uri="{63B3BB69-23CF-44E3-9099-C40C66FF867C}">
                  <a14:compatExt spid="_x0000_s103234"/>
                </a:ext>
                <a:ext uri="{FF2B5EF4-FFF2-40B4-BE49-F238E27FC236}">
                  <a16:creationId xmlns:a16="http://schemas.microsoft.com/office/drawing/2014/main" id="{00000000-0008-0000-0000-000042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493</xdr:row>
          <xdr:rowOff>0</xdr:rowOff>
        </xdr:from>
        <xdr:to>
          <xdr:col>5</xdr:col>
          <xdr:colOff>0</xdr:colOff>
          <xdr:row>494</xdr:row>
          <xdr:rowOff>0</xdr:rowOff>
        </xdr:to>
        <xdr:sp macro="" textlink="">
          <xdr:nvSpPr>
            <xdr:cNvPr id="103235" name="Option Button 88899" hidden="1">
              <a:extLst>
                <a:ext uri="{63B3BB69-23CF-44E3-9099-C40C66FF867C}">
                  <a14:compatExt spid="_x0000_s103235"/>
                </a:ext>
                <a:ext uri="{FF2B5EF4-FFF2-40B4-BE49-F238E27FC236}">
                  <a16:creationId xmlns:a16="http://schemas.microsoft.com/office/drawing/2014/main" id="{00000000-0008-0000-0000-000043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610</xdr:row>
          <xdr:rowOff>1247775</xdr:rowOff>
        </xdr:from>
        <xdr:to>
          <xdr:col>16</xdr:col>
          <xdr:colOff>171450</xdr:colOff>
          <xdr:row>612</xdr:row>
          <xdr:rowOff>9525</xdr:rowOff>
        </xdr:to>
        <xdr:sp macro="" textlink="">
          <xdr:nvSpPr>
            <xdr:cNvPr id="103236" name="Check Box 88900" hidden="1">
              <a:extLst>
                <a:ext uri="{63B3BB69-23CF-44E3-9099-C40C66FF867C}">
                  <a14:compatExt spid="_x0000_s103236"/>
                </a:ext>
                <a:ext uri="{FF2B5EF4-FFF2-40B4-BE49-F238E27FC236}">
                  <a16:creationId xmlns:a16="http://schemas.microsoft.com/office/drawing/2014/main" id="{00000000-0008-0000-0000-000044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612</xdr:row>
          <xdr:rowOff>0</xdr:rowOff>
        </xdr:from>
        <xdr:to>
          <xdr:col>16</xdr:col>
          <xdr:colOff>171450</xdr:colOff>
          <xdr:row>613</xdr:row>
          <xdr:rowOff>28575</xdr:rowOff>
        </xdr:to>
        <xdr:sp macro="" textlink="">
          <xdr:nvSpPr>
            <xdr:cNvPr id="103237" name="Check Box 88901" hidden="1">
              <a:extLst>
                <a:ext uri="{63B3BB69-23CF-44E3-9099-C40C66FF867C}">
                  <a14:compatExt spid="_x0000_s103237"/>
                </a:ext>
                <a:ext uri="{FF2B5EF4-FFF2-40B4-BE49-F238E27FC236}">
                  <a16:creationId xmlns:a16="http://schemas.microsoft.com/office/drawing/2014/main" id="{00000000-0008-0000-0000-000045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613</xdr:row>
          <xdr:rowOff>0</xdr:rowOff>
        </xdr:from>
        <xdr:to>
          <xdr:col>16</xdr:col>
          <xdr:colOff>171450</xdr:colOff>
          <xdr:row>614</xdr:row>
          <xdr:rowOff>28575</xdr:rowOff>
        </xdr:to>
        <xdr:sp macro="" textlink="">
          <xdr:nvSpPr>
            <xdr:cNvPr id="103238" name="Check Box 88902" hidden="1">
              <a:extLst>
                <a:ext uri="{63B3BB69-23CF-44E3-9099-C40C66FF867C}">
                  <a14:compatExt spid="_x0000_s103238"/>
                </a:ext>
                <a:ext uri="{FF2B5EF4-FFF2-40B4-BE49-F238E27FC236}">
                  <a16:creationId xmlns:a16="http://schemas.microsoft.com/office/drawing/2014/main" id="{00000000-0008-0000-0000-000046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614</xdr:row>
          <xdr:rowOff>0</xdr:rowOff>
        </xdr:from>
        <xdr:to>
          <xdr:col>16</xdr:col>
          <xdr:colOff>171450</xdr:colOff>
          <xdr:row>615</xdr:row>
          <xdr:rowOff>28575</xdr:rowOff>
        </xdr:to>
        <xdr:sp macro="" textlink="">
          <xdr:nvSpPr>
            <xdr:cNvPr id="103239" name="Check Box 88903" hidden="1">
              <a:extLst>
                <a:ext uri="{63B3BB69-23CF-44E3-9099-C40C66FF867C}">
                  <a14:compatExt spid="_x0000_s103239"/>
                </a:ext>
                <a:ext uri="{FF2B5EF4-FFF2-40B4-BE49-F238E27FC236}">
                  <a16:creationId xmlns:a16="http://schemas.microsoft.com/office/drawing/2014/main" id="{00000000-0008-0000-0000-000047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615</xdr:row>
          <xdr:rowOff>0</xdr:rowOff>
        </xdr:from>
        <xdr:to>
          <xdr:col>16</xdr:col>
          <xdr:colOff>171450</xdr:colOff>
          <xdr:row>616</xdr:row>
          <xdr:rowOff>28575</xdr:rowOff>
        </xdr:to>
        <xdr:sp macro="" textlink="">
          <xdr:nvSpPr>
            <xdr:cNvPr id="103240" name="Check Box 88904" hidden="1">
              <a:extLst>
                <a:ext uri="{63B3BB69-23CF-44E3-9099-C40C66FF867C}">
                  <a14:compatExt spid="_x0000_s103240"/>
                </a:ext>
                <a:ext uri="{FF2B5EF4-FFF2-40B4-BE49-F238E27FC236}">
                  <a16:creationId xmlns:a16="http://schemas.microsoft.com/office/drawing/2014/main" id="{00000000-0008-0000-0000-000048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616</xdr:row>
          <xdr:rowOff>0</xdr:rowOff>
        </xdr:from>
        <xdr:to>
          <xdr:col>16</xdr:col>
          <xdr:colOff>171450</xdr:colOff>
          <xdr:row>617</xdr:row>
          <xdr:rowOff>28575</xdr:rowOff>
        </xdr:to>
        <xdr:sp macro="" textlink="">
          <xdr:nvSpPr>
            <xdr:cNvPr id="103241" name="Check Box 88905" hidden="1">
              <a:extLst>
                <a:ext uri="{63B3BB69-23CF-44E3-9099-C40C66FF867C}">
                  <a14:compatExt spid="_x0000_s103241"/>
                </a:ext>
                <a:ext uri="{FF2B5EF4-FFF2-40B4-BE49-F238E27FC236}">
                  <a16:creationId xmlns:a16="http://schemas.microsoft.com/office/drawing/2014/main" id="{00000000-0008-0000-0000-000049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617</xdr:row>
          <xdr:rowOff>0</xdr:rowOff>
        </xdr:from>
        <xdr:to>
          <xdr:col>16</xdr:col>
          <xdr:colOff>171450</xdr:colOff>
          <xdr:row>618</xdr:row>
          <xdr:rowOff>28575</xdr:rowOff>
        </xdr:to>
        <xdr:sp macro="" textlink="">
          <xdr:nvSpPr>
            <xdr:cNvPr id="103242" name="Check Box 88906" hidden="1">
              <a:extLst>
                <a:ext uri="{63B3BB69-23CF-44E3-9099-C40C66FF867C}">
                  <a14:compatExt spid="_x0000_s103242"/>
                </a:ext>
                <a:ext uri="{FF2B5EF4-FFF2-40B4-BE49-F238E27FC236}">
                  <a16:creationId xmlns:a16="http://schemas.microsoft.com/office/drawing/2014/main" id="{00000000-0008-0000-0000-00004A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618</xdr:row>
          <xdr:rowOff>0</xdr:rowOff>
        </xdr:from>
        <xdr:to>
          <xdr:col>16</xdr:col>
          <xdr:colOff>171450</xdr:colOff>
          <xdr:row>619</xdr:row>
          <xdr:rowOff>28575</xdr:rowOff>
        </xdr:to>
        <xdr:sp macro="" textlink="">
          <xdr:nvSpPr>
            <xdr:cNvPr id="103243" name="Check Box 88907" hidden="1">
              <a:extLst>
                <a:ext uri="{63B3BB69-23CF-44E3-9099-C40C66FF867C}">
                  <a14:compatExt spid="_x0000_s103243"/>
                </a:ext>
                <a:ext uri="{FF2B5EF4-FFF2-40B4-BE49-F238E27FC236}">
                  <a16:creationId xmlns:a16="http://schemas.microsoft.com/office/drawing/2014/main" id="{00000000-0008-0000-0000-00004B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645</xdr:row>
          <xdr:rowOff>9525</xdr:rowOff>
        </xdr:from>
        <xdr:to>
          <xdr:col>14</xdr:col>
          <xdr:colOff>38100</xdr:colOff>
          <xdr:row>645</xdr:row>
          <xdr:rowOff>304800</xdr:rowOff>
        </xdr:to>
        <xdr:sp macro="" textlink="">
          <xdr:nvSpPr>
            <xdr:cNvPr id="103244" name="Check Box 88908" hidden="1">
              <a:extLst>
                <a:ext uri="{63B3BB69-23CF-44E3-9099-C40C66FF867C}">
                  <a14:compatExt spid="_x0000_s103244"/>
                </a:ext>
                <a:ext uri="{FF2B5EF4-FFF2-40B4-BE49-F238E27FC236}">
                  <a16:creationId xmlns:a16="http://schemas.microsoft.com/office/drawing/2014/main" id="{00000000-0008-0000-0000-00004C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666</xdr:row>
          <xdr:rowOff>9525</xdr:rowOff>
        </xdr:from>
        <xdr:to>
          <xdr:col>34</xdr:col>
          <xdr:colOff>57150</xdr:colOff>
          <xdr:row>666</xdr:row>
          <xdr:rowOff>304800</xdr:rowOff>
        </xdr:to>
        <xdr:sp macro="" textlink="">
          <xdr:nvSpPr>
            <xdr:cNvPr id="103245" name="Check Box 88909" hidden="1">
              <a:extLst>
                <a:ext uri="{63B3BB69-23CF-44E3-9099-C40C66FF867C}">
                  <a14:compatExt spid="_x0000_s103245"/>
                </a:ext>
                <a:ext uri="{FF2B5EF4-FFF2-40B4-BE49-F238E27FC236}">
                  <a16:creationId xmlns:a16="http://schemas.microsoft.com/office/drawing/2014/main" id="{00000000-0008-0000-0000-00004D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190501</xdr:colOff>
      <xdr:row>187</xdr:row>
      <xdr:rowOff>56027</xdr:rowOff>
    </xdr:from>
    <xdr:to>
      <xdr:col>37</xdr:col>
      <xdr:colOff>37539</xdr:colOff>
      <xdr:row>188</xdr:row>
      <xdr:rowOff>298074</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913530" y="50908321"/>
          <a:ext cx="4486274" cy="533400"/>
          <a:chOff x="9345706" y="46616471"/>
          <a:chExt cx="4486274" cy="533400"/>
        </a:xfrm>
      </xdr:grpSpPr>
      <xdr:sp macro="" textlink="">
        <xdr:nvSpPr>
          <xdr:cNvPr id="7" name="角丸四角形 5">
            <a:extLst>
              <a:ext uri="{FF2B5EF4-FFF2-40B4-BE49-F238E27FC236}">
                <a16:creationId xmlns:a16="http://schemas.microsoft.com/office/drawing/2014/main" id="{00000000-0008-0000-0000-000007000000}"/>
              </a:ext>
            </a:extLst>
          </xdr:cNvPr>
          <xdr:cNvSpPr/>
        </xdr:nvSpPr>
        <xdr:spPr>
          <a:xfrm>
            <a:off x="9345706" y="46683146"/>
            <a:ext cx="2952750" cy="381000"/>
          </a:xfrm>
          <a:prstGeom prst="roundRect">
            <a:avLst/>
          </a:prstGeom>
          <a:solidFill>
            <a:srgbClr val="E5F5FF"/>
          </a:solidFill>
          <a:ln>
            <a:solidFill>
              <a:schemeClr val="accent5">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Text Box 308">
            <a:extLst>
              <a:ext uri="{FF2B5EF4-FFF2-40B4-BE49-F238E27FC236}">
                <a16:creationId xmlns:a16="http://schemas.microsoft.com/office/drawing/2014/main" id="{00000000-0008-0000-0000-00000A000000}"/>
              </a:ext>
            </a:extLst>
          </xdr:cNvPr>
          <xdr:cNvSpPr txBox="1">
            <a:spLocks noChangeArrowheads="1"/>
          </xdr:cNvSpPr>
        </xdr:nvSpPr>
        <xdr:spPr bwMode="auto">
          <a:xfrm>
            <a:off x="9631456" y="46616471"/>
            <a:ext cx="4200524" cy="533400"/>
          </a:xfrm>
          <a:prstGeom prst="rect">
            <a:avLst/>
          </a:prstGeom>
          <a:noFill/>
          <a:ln>
            <a:noFill/>
          </a:ln>
          <a:effec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PｺﾞｼｯｸM"/>
                <a:ea typeface="HGPｺﾞｼｯｸM"/>
              </a:rPr>
              <a:t>看護系での入学定員を定めていない場合は</a:t>
            </a:r>
            <a:endParaRPr lang="en-US" altLang="ja-JP" sz="900" b="0" i="0" u="none" strike="noStrike" baseline="0">
              <a:solidFill>
                <a:srgbClr val="000000"/>
              </a:solidFill>
              <a:latin typeface="HGPｺﾞｼｯｸM"/>
              <a:ea typeface="HGPｺﾞｼｯｸM"/>
            </a:endParaRPr>
          </a:p>
          <a:p>
            <a:pPr algn="l" rtl="0">
              <a:defRPr sz="1000"/>
            </a:pPr>
            <a:r>
              <a:rPr lang="ja-JP" altLang="en-US" sz="900" b="0" i="0" u="none" strike="noStrike" baseline="0">
                <a:solidFill>
                  <a:srgbClr val="000000"/>
                </a:solidFill>
                <a:latin typeface="HGPｺﾞｼｯｸM"/>
                <a:ea typeface="HGPｺﾞｼｯｸM"/>
              </a:rPr>
              <a:t>⑧にチェックをつけ、①は空欄として下さい。</a:t>
            </a:r>
          </a:p>
        </xdr:txBody>
      </xdr:sp>
    </xdr:grpSp>
    <xdr:clientData/>
  </xdr:twoCellAnchor>
  <xdr:twoCellAnchor>
    <xdr:from>
      <xdr:col>2</xdr:col>
      <xdr:colOff>559</xdr:colOff>
      <xdr:row>12</xdr:row>
      <xdr:rowOff>628524</xdr:rowOff>
    </xdr:from>
    <xdr:to>
      <xdr:col>48</xdr:col>
      <xdr:colOff>191062</xdr:colOff>
      <xdr:row>14</xdr:row>
      <xdr:rowOff>468693</xdr:rowOff>
    </xdr:to>
    <xdr:grpSp>
      <xdr:nvGrpSpPr>
        <xdr:cNvPr id="284" name="グループ化 283">
          <a:extLst>
            <a:ext uri="{FF2B5EF4-FFF2-40B4-BE49-F238E27FC236}">
              <a16:creationId xmlns:a16="http://schemas.microsoft.com/office/drawing/2014/main" id="{00000000-0008-0000-0000-00001C010000}"/>
            </a:ext>
          </a:extLst>
        </xdr:cNvPr>
        <xdr:cNvGrpSpPr/>
      </xdr:nvGrpSpPr>
      <xdr:grpSpPr>
        <a:xfrm>
          <a:off x="303118" y="9313083"/>
          <a:ext cx="9637062" cy="1476228"/>
          <a:chOff x="299916" y="6340772"/>
          <a:chExt cx="9742717" cy="1513849"/>
        </a:xfrm>
      </xdr:grpSpPr>
      <xdr:sp macro="" textlink="">
        <xdr:nvSpPr>
          <xdr:cNvPr id="8" name="Rectangle 30071">
            <a:extLst>
              <a:ext uri="{FF2B5EF4-FFF2-40B4-BE49-F238E27FC236}">
                <a16:creationId xmlns:a16="http://schemas.microsoft.com/office/drawing/2014/main" id="{00000000-0008-0000-0000-000008000000}"/>
              </a:ext>
            </a:extLst>
          </xdr:cNvPr>
          <xdr:cNvSpPr>
            <a:spLocks noChangeArrowheads="1"/>
          </xdr:cNvSpPr>
        </xdr:nvSpPr>
        <xdr:spPr bwMode="auto">
          <a:xfrm>
            <a:off x="299916" y="6340772"/>
            <a:ext cx="8581465" cy="1362033"/>
          </a:xfrm>
          <a:prstGeom prst="rect">
            <a:avLst/>
          </a:prstGeom>
          <a:solidFill>
            <a:srgbClr xmlns:mc="http://schemas.openxmlformats.org/markup-compatibility/2006" xmlns:a14="http://schemas.microsoft.com/office/drawing/2010/main" val="969696" mc:Ignorable="a14" a14:legacySpreadsheetColorIndex="5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 name="Rectangle 30072">
            <a:extLst>
              <a:ext uri="{FF2B5EF4-FFF2-40B4-BE49-F238E27FC236}">
                <a16:creationId xmlns:a16="http://schemas.microsoft.com/office/drawing/2014/main" id="{00000000-0008-0000-0000-000009000000}"/>
              </a:ext>
            </a:extLst>
          </xdr:cNvPr>
          <xdr:cNvSpPr>
            <a:spLocks noChangeArrowheads="1"/>
          </xdr:cNvSpPr>
        </xdr:nvSpPr>
        <xdr:spPr bwMode="auto">
          <a:xfrm>
            <a:off x="375521" y="6664907"/>
            <a:ext cx="8416787" cy="990977"/>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 name="Text Box 383">
            <a:extLst>
              <a:ext uri="{FF2B5EF4-FFF2-40B4-BE49-F238E27FC236}">
                <a16:creationId xmlns:a16="http://schemas.microsoft.com/office/drawing/2014/main" id="{00000000-0008-0000-0000-00000D000000}"/>
              </a:ext>
            </a:extLst>
          </xdr:cNvPr>
          <xdr:cNvSpPr txBox="1">
            <a:spLocks noChangeArrowheads="1"/>
          </xdr:cNvSpPr>
        </xdr:nvSpPr>
        <xdr:spPr bwMode="auto">
          <a:xfrm>
            <a:off x="366531" y="6370080"/>
            <a:ext cx="6515665" cy="304356"/>
          </a:xfrm>
          <a:prstGeom prst="rect">
            <a:avLst/>
          </a:prstGeom>
          <a:noFill/>
          <a:ln>
            <a:noFill/>
          </a:ln>
        </xdr:spPr>
        <xdr:txBody>
          <a:bodyPr vertOverflow="clip" wrap="square" lIns="27432" tIns="18288" rIns="27432"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600" b="0" i="0" u="none" strike="noStrike" baseline="0">
                <a:solidFill>
                  <a:srgbClr val="FFFFFF"/>
                </a:solidFill>
                <a:latin typeface="HGP創英角ｺﾞｼｯｸUB"/>
                <a:ea typeface="HGP創英角ｺﾞｼｯｸUB"/>
              </a:rPr>
              <a:t>アンケートの問い合わせ先　</a:t>
            </a:r>
            <a:r>
              <a:rPr lang="ja-JP" altLang="ja-JP" sz="1000" b="1" i="0" baseline="0">
                <a:solidFill>
                  <a:schemeClr val="bg1"/>
                </a:solidFill>
                <a:effectLst/>
                <a:latin typeface="HGPｺﾞｼｯｸM" panose="020B0600000000000000" pitchFamily="50" charset="-128"/>
                <a:ea typeface="HGPｺﾞｼｯｸM" panose="020B0600000000000000" pitchFamily="50" charset="-128"/>
                <a:cs typeface="+mn-cs"/>
              </a:rPr>
              <a:t>※</a:t>
            </a:r>
            <a:r>
              <a:rPr lang="ja-JP" altLang="ja-JP" sz="1100" b="1" i="0" baseline="0">
                <a:solidFill>
                  <a:schemeClr val="bg1"/>
                </a:solidFill>
                <a:effectLst/>
                <a:latin typeface="HGPｺﾞｼｯｸM" panose="020B0600000000000000" pitchFamily="50" charset="-128"/>
                <a:ea typeface="HGPｺﾞｼｯｸM" panose="020B0600000000000000" pitchFamily="50" charset="-128"/>
                <a:cs typeface="+mn-cs"/>
              </a:rPr>
              <a:t>お問い合わせはメールでお願いいたします。</a:t>
            </a:r>
            <a:endParaRPr lang="ja-JP" altLang="ja-JP" sz="1100" b="1">
              <a:solidFill>
                <a:schemeClr val="bg1"/>
              </a:solidFill>
              <a:effectLst/>
              <a:latin typeface="HGPｺﾞｼｯｸM" panose="020B0600000000000000" pitchFamily="50" charset="-128"/>
              <a:ea typeface="HGPｺﾞｼｯｸM" panose="020B0600000000000000" pitchFamily="50" charset="-128"/>
            </a:endParaRPr>
          </a:p>
        </xdr:txBody>
      </xdr:sp>
      <xdr:sp macro="" textlink="">
        <xdr:nvSpPr>
          <xdr:cNvPr id="14" name="Text Box 382">
            <a:extLst>
              <a:ext uri="{FF2B5EF4-FFF2-40B4-BE49-F238E27FC236}">
                <a16:creationId xmlns:a16="http://schemas.microsoft.com/office/drawing/2014/main" id="{00000000-0008-0000-0000-00000E000000}"/>
              </a:ext>
            </a:extLst>
          </xdr:cNvPr>
          <xdr:cNvSpPr txBox="1">
            <a:spLocks noChangeArrowheads="1"/>
          </xdr:cNvSpPr>
        </xdr:nvSpPr>
        <xdr:spPr bwMode="auto">
          <a:xfrm>
            <a:off x="443340" y="6722075"/>
            <a:ext cx="5299884" cy="1132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upright="1"/>
          <a:lstStyle/>
          <a:p>
            <a:pPr algn="l" rtl="0">
              <a:lnSpc>
                <a:spcPts val="1500"/>
              </a:lnSpc>
              <a:defRPr sz="1000"/>
            </a:pPr>
            <a:r>
              <a:rPr lang="ja-JP" altLang="en-US" sz="1200" b="1" i="0" u="none" strike="noStrike" baseline="0">
                <a:solidFill>
                  <a:srgbClr val="000000"/>
                </a:solidFill>
                <a:latin typeface="HGPｺﾞｼｯｸM" panose="020B0600000000000000" pitchFamily="50" charset="-128"/>
                <a:ea typeface="HGPｺﾞｼｯｸM" panose="020B0600000000000000" pitchFamily="50" charset="-128"/>
              </a:rPr>
              <a:t>１．調査の内容、集計に関すること</a:t>
            </a:r>
            <a:r>
              <a:rPr lang="ja-JP" altLang="en-US" sz="1200" b="0" i="0" u="none" strike="noStrike" baseline="0">
                <a:solidFill>
                  <a:srgbClr val="000000"/>
                </a:solidFill>
                <a:latin typeface="HGPｺﾞｼｯｸM" panose="020B0600000000000000" pitchFamily="50" charset="-128"/>
                <a:ea typeface="HGPｺﾞｼｯｸM" panose="020B0600000000000000" pitchFamily="50" charset="-128"/>
              </a:rPr>
              <a:t> </a:t>
            </a:r>
            <a:endParaRPr lang="en-US" altLang="ja-JP" sz="1200" b="0" i="0" u="none" strike="noStrike" baseline="0">
              <a:solidFill>
                <a:srgbClr val="000000"/>
              </a:solidFill>
              <a:latin typeface="HGPｺﾞｼｯｸM" panose="020B0600000000000000" pitchFamily="50" charset="-128"/>
              <a:ea typeface="HGPｺﾞｼｯｸM" panose="020B0600000000000000" pitchFamily="50" charset="-128"/>
            </a:endParaRPr>
          </a:p>
          <a:p>
            <a:pPr algn="l" rtl="0">
              <a:lnSpc>
                <a:spcPts val="1500"/>
              </a:lnSpc>
              <a:defRPr sz="1000"/>
            </a:pPr>
            <a:r>
              <a:rPr lang="ja-JP" altLang="en-US" sz="1200" b="0" i="0" u="none" strike="noStrike" baseline="0">
                <a:solidFill>
                  <a:srgbClr val="000000"/>
                </a:solidFill>
                <a:latin typeface="HGPｺﾞｼｯｸM" panose="020B0600000000000000" pitchFamily="50" charset="-128"/>
                <a:ea typeface="HGPｺﾞｼｯｸM" panose="020B0600000000000000" pitchFamily="50" charset="-128"/>
              </a:rPr>
              <a:t>　</a:t>
            </a:r>
            <a:r>
              <a:rPr lang="ja-JP" altLang="ja-JP" sz="1000" b="0" i="0" baseline="0">
                <a:effectLst/>
                <a:latin typeface="HGPｺﾞｼｯｸM" panose="020B0600000000000000" pitchFamily="50" charset="-128"/>
                <a:ea typeface="HGPｺﾞｼｯｸM" panose="020B0600000000000000" pitchFamily="50" charset="-128"/>
                <a:cs typeface="+mn-cs"/>
              </a:rPr>
              <a:t>慶應義塾大学</a:t>
            </a:r>
            <a:r>
              <a:rPr lang="ja-JP" altLang="en-US" sz="1100" b="0" i="0" u="none" strike="noStrike" baseline="0">
                <a:solidFill>
                  <a:srgbClr val="000000"/>
                </a:solidFill>
                <a:latin typeface="HGPｺﾞｼｯｸM" panose="020B0600000000000000" pitchFamily="50" charset="-128"/>
                <a:ea typeface="HGPｺﾞｼｯｸM" panose="020B0600000000000000" pitchFamily="50" charset="-128"/>
              </a:rPr>
              <a:t>（JANPUデータベース委員会 委員長 </a:t>
            </a:r>
            <a:r>
              <a:rPr lang="ja-JP" altLang="ja-JP" sz="1000" b="0" i="0" baseline="0">
                <a:effectLst/>
                <a:latin typeface="HGPｺﾞｼｯｸM" panose="020B0600000000000000" pitchFamily="50" charset="-128"/>
                <a:ea typeface="HGPｺﾞｼｯｸM" panose="020B0600000000000000" pitchFamily="50" charset="-128"/>
                <a:cs typeface="+mn-cs"/>
              </a:rPr>
              <a:t>永田智子</a:t>
            </a:r>
            <a:r>
              <a:rPr lang="ja-JP" altLang="en-US" sz="1100" b="0" i="0" u="none" strike="noStrike" baseline="0">
                <a:solidFill>
                  <a:srgbClr val="000000"/>
                </a:solidFill>
                <a:latin typeface="HGPｺﾞｼｯｸM" panose="020B0600000000000000" pitchFamily="50" charset="-128"/>
                <a:ea typeface="HGPｺﾞｼｯｸM" panose="020B0600000000000000" pitchFamily="50" charset="-128"/>
              </a:rPr>
              <a:t>） </a:t>
            </a:r>
            <a:endParaRPr lang="ja-JP" altLang="en-US" sz="1200" b="0" i="0" u="none" strike="noStrike" baseline="0">
              <a:solidFill>
                <a:srgbClr val="000000"/>
              </a:solidFill>
              <a:latin typeface="HGPｺﾞｼｯｸM" panose="020B0600000000000000" pitchFamily="50" charset="-128"/>
              <a:ea typeface="HGPｺﾞｼｯｸM" panose="020B0600000000000000" pitchFamily="50" charset="-128"/>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lang="ja-JP" altLang="en-US" sz="1200" b="0" i="0" u="none" strike="noStrike" baseline="0">
                <a:solidFill>
                  <a:srgbClr val="000000"/>
                </a:solidFill>
                <a:latin typeface="HGPｺﾞｼｯｸM" panose="020B0600000000000000" pitchFamily="50" charset="-128"/>
                <a:ea typeface="HGPｺﾞｼｯｸM" panose="020B0600000000000000" pitchFamily="50" charset="-128"/>
              </a:rPr>
              <a:t>　 e-mail：</a:t>
            </a:r>
            <a:r>
              <a:rPr lang="en-US" altLang="ja-JP" sz="1200" b="0" i="0" baseline="0">
                <a:effectLst/>
                <a:latin typeface="HGPｺﾞｼｯｸM" panose="020B0600000000000000" pitchFamily="50" charset="-128"/>
                <a:ea typeface="HGPｺﾞｼｯｸM" panose="020B0600000000000000" pitchFamily="50" charset="-128"/>
                <a:cs typeface="+mn-cs"/>
              </a:rPr>
              <a:t>survey@janpu.or.jp</a:t>
            </a:r>
            <a:endParaRPr lang="ja-JP" altLang="en-US" sz="1200" b="0" i="0" u="none" strike="noStrike" baseline="0">
              <a:solidFill>
                <a:srgbClr val="000000"/>
              </a:solidFill>
              <a:latin typeface="HGPｺﾞｼｯｸM" panose="020B0600000000000000" pitchFamily="50" charset="-128"/>
              <a:ea typeface="HGPｺﾞｼｯｸM" panose="020B0600000000000000" pitchFamily="50" charset="-128"/>
            </a:endParaRPr>
          </a:p>
          <a:p>
            <a:pPr algn="l" rtl="0">
              <a:lnSpc>
                <a:spcPts val="1400"/>
              </a:lnSpc>
              <a:defRPr sz="1000"/>
            </a:pPr>
            <a:r>
              <a:rPr lang="ja-JP" altLang="en-US" sz="1200" b="0" i="0" u="none" strike="noStrike" baseline="0">
                <a:solidFill>
                  <a:srgbClr val="000000"/>
                </a:solidFill>
                <a:latin typeface="HGPｺﾞｼｯｸM" panose="020B0600000000000000" pitchFamily="50" charset="-128"/>
                <a:ea typeface="HGPｺﾞｼｯｸM" panose="020B0600000000000000" pitchFamily="50" charset="-128"/>
              </a:rPr>
              <a:t>　 </a:t>
            </a:r>
            <a:r>
              <a:rPr lang="ja-JP" altLang="en-US" sz="1100" b="0" i="0" u="sng" strike="noStrike" baseline="0">
                <a:solidFill>
                  <a:srgbClr val="000000"/>
                </a:solidFill>
                <a:latin typeface="HGPｺﾞｼｯｸM" panose="020B0600000000000000" pitchFamily="50" charset="-128"/>
                <a:ea typeface="HGPｺﾞｼｯｸM" panose="020B0600000000000000" pitchFamily="50" charset="-128"/>
              </a:rPr>
              <a:t>メールの件名は 【JANPU実態調査の問い合わせ】 としてください。</a:t>
            </a:r>
          </a:p>
          <a:p>
            <a:pPr algn="l" rtl="0">
              <a:lnSpc>
                <a:spcPts val="1300"/>
              </a:lnSpc>
              <a:defRPr sz="1000"/>
            </a:pPr>
            <a:endParaRPr lang="ja-JP" altLang="en-US" sz="1100" b="0" i="0" u="sng" strike="noStrike" baseline="0">
              <a:solidFill>
                <a:srgbClr val="000000"/>
              </a:solidFill>
              <a:latin typeface="HGPｺﾞｼｯｸM" panose="020B0600000000000000" pitchFamily="50" charset="-128"/>
              <a:ea typeface="HGPｺﾞｼｯｸM" panose="020B0600000000000000" pitchFamily="50" charset="-128"/>
            </a:endParaRPr>
          </a:p>
        </xdr:txBody>
      </xdr:sp>
      <xdr:sp macro="" textlink="">
        <xdr:nvSpPr>
          <xdr:cNvPr id="15" name="Text Box 382">
            <a:extLst>
              <a:ext uri="{FF2B5EF4-FFF2-40B4-BE49-F238E27FC236}">
                <a16:creationId xmlns:a16="http://schemas.microsoft.com/office/drawing/2014/main" id="{00000000-0008-0000-0000-00000F000000}"/>
              </a:ext>
            </a:extLst>
          </xdr:cNvPr>
          <xdr:cNvSpPr txBox="1">
            <a:spLocks noChangeArrowheads="1"/>
          </xdr:cNvSpPr>
        </xdr:nvSpPr>
        <xdr:spPr bwMode="auto">
          <a:xfrm>
            <a:off x="4868034" y="6731605"/>
            <a:ext cx="5174599" cy="905219"/>
          </a:xfrm>
          <a:prstGeom prst="rect">
            <a:avLst/>
          </a:prstGeom>
          <a:noFill/>
          <a:ln>
            <a:noFill/>
          </a:ln>
          <a:effectLst/>
        </xdr:spPr>
        <xdr:txBody>
          <a:bodyPr vertOverflow="clip" wrap="square" lIns="36576" tIns="18288" rIns="0" bIns="0" anchor="t" upright="1"/>
          <a:lstStyle/>
          <a:p>
            <a:pPr algn="l" rtl="0">
              <a:lnSpc>
                <a:spcPts val="1400"/>
              </a:lnSpc>
              <a:defRPr sz="1000"/>
            </a:pPr>
            <a:r>
              <a:rPr lang="ja-JP" altLang="en-US" sz="1200" b="1" i="0" u="none" strike="noStrike" baseline="0">
                <a:solidFill>
                  <a:srgbClr val="000000"/>
                </a:solidFill>
                <a:latin typeface="HGPｺﾞｼｯｸM"/>
                <a:ea typeface="HGPｺﾞｼｯｸM"/>
              </a:rPr>
              <a:t>２．提出方法、会員コードに関すること</a:t>
            </a:r>
            <a:r>
              <a:rPr lang="ja-JP" altLang="en-US" sz="1200" b="0" i="0" u="none" strike="noStrike" baseline="0">
                <a:solidFill>
                  <a:srgbClr val="000000"/>
                </a:solidFill>
                <a:latin typeface="HGPｺﾞｼｯｸM"/>
                <a:ea typeface="HGPｺﾞｼｯｸM"/>
              </a:rPr>
              <a:t> </a:t>
            </a:r>
            <a:r>
              <a:rPr lang="en-US" altLang="ja-JP" sz="1200" b="0" i="0" u="none" strike="noStrike" baseline="0">
                <a:solidFill>
                  <a:srgbClr val="000000"/>
                </a:solidFill>
                <a:latin typeface="HGPｺﾞｼｯｸM"/>
                <a:ea typeface="HGPｺﾞｼｯｸM"/>
              </a:rPr>
              <a:t>	</a:t>
            </a:r>
            <a:endParaRPr lang="ja-JP" altLang="en-US" sz="1200" b="0" i="0" u="none" strike="noStrike" baseline="0">
              <a:solidFill>
                <a:srgbClr val="000000"/>
              </a:solidFill>
              <a:latin typeface="HGPｺﾞｼｯｸM"/>
              <a:ea typeface="HGPｺﾞｼｯｸM"/>
            </a:endParaRPr>
          </a:p>
          <a:p>
            <a:pPr algn="l" rtl="0">
              <a:lnSpc>
                <a:spcPts val="1400"/>
              </a:lnSpc>
              <a:defRPr sz="1000"/>
            </a:pPr>
            <a:r>
              <a:rPr lang="ja-JP" altLang="en-US" sz="1200" b="0" i="0" u="none" strike="noStrike" baseline="0">
                <a:solidFill>
                  <a:srgbClr val="000000"/>
                </a:solidFill>
                <a:latin typeface="HGPｺﾞｼｯｸM"/>
                <a:ea typeface="HGPｺﾞｼｯｸM"/>
              </a:rPr>
              <a:t>　　　</a:t>
            </a:r>
            <a:r>
              <a:rPr lang="ja-JP" altLang="en-US" sz="1100" b="0" i="0" u="none" strike="noStrike" baseline="0">
                <a:solidFill>
                  <a:srgbClr val="000000"/>
                </a:solidFill>
                <a:latin typeface="HGPｺﾞｼｯｸM"/>
                <a:ea typeface="HGPｺﾞｼｯｸM"/>
              </a:rPr>
              <a:t>一般社団法人日本看護系大学協議会事務局</a:t>
            </a:r>
            <a:endParaRPr lang="ja-JP" altLang="en-US" sz="1200" b="0" i="0" u="none" strike="noStrike" baseline="0">
              <a:solidFill>
                <a:srgbClr val="000000"/>
              </a:solidFill>
              <a:latin typeface="HGPｺﾞｼｯｸM"/>
              <a:ea typeface="HGPｺﾞｼｯｸM"/>
            </a:endParaRPr>
          </a:p>
          <a:p>
            <a:pPr algn="l" rtl="0">
              <a:lnSpc>
                <a:spcPts val="1300"/>
              </a:lnSpc>
              <a:defRPr sz="1000"/>
            </a:pPr>
            <a:r>
              <a:rPr lang="ja-JP" altLang="en-US" sz="1200" b="0" i="0" u="none" strike="noStrike" baseline="0">
                <a:solidFill>
                  <a:srgbClr val="000000"/>
                </a:solidFill>
                <a:latin typeface="HGPｺﾞｼｯｸM"/>
                <a:ea typeface="HGPｺﾞｼｯｸM"/>
              </a:rPr>
              <a:t>　　　　e-mail：office@janpu.or.jp </a:t>
            </a:r>
          </a:p>
          <a:p>
            <a:pPr algn="l" rtl="0">
              <a:lnSpc>
                <a:spcPts val="1400"/>
              </a:lnSpc>
              <a:defRPr sz="1000"/>
            </a:pPr>
            <a:r>
              <a:rPr lang="ja-JP" altLang="en-US" sz="1200" b="0" i="0" u="none" strike="noStrike" baseline="0">
                <a:solidFill>
                  <a:srgbClr val="000000"/>
                </a:solidFill>
                <a:latin typeface="HGPｺﾞｼｯｸM"/>
                <a:ea typeface="HGPｺﾞｼｯｸM"/>
              </a:rPr>
              <a:t>　　　　TEL：03-6206-9451　FAX：03-6206-9452</a:t>
            </a:r>
          </a:p>
        </xdr:txBody>
      </xdr:sp>
    </xdr:grpSp>
    <xdr:clientData/>
  </xdr:twoCellAnchor>
  <xdr:twoCellAnchor>
    <xdr:from>
      <xdr:col>2</xdr:col>
      <xdr:colOff>168205</xdr:colOff>
      <xdr:row>9</xdr:row>
      <xdr:rowOff>251958</xdr:rowOff>
    </xdr:from>
    <xdr:to>
      <xdr:col>43</xdr:col>
      <xdr:colOff>59957</xdr:colOff>
      <xdr:row>10</xdr:row>
      <xdr:rowOff>70215</xdr:rowOff>
    </xdr:to>
    <xdr:sp macro="" textlink="">
      <xdr:nvSpPr>
        <xdr:cNvPr id="23" name="Text Box 382">
          <a:extLst>
            <a:ext uri="{FF2B5EF4-FFF2-40B4-BE49-F238E27FC236}">
              <a16:creationId xmlns:a16="http://schemas.microsoft.com/office/drawing/2014/main" id="{00000000-0008-0000-0000-000017000000}"/>
            </a:ext>
          </a:extLst>
        </xdr:cNvPr>
        <xdr:cNvSpPr txBox="1">
          <a:spLocks noChangeArrowheads="1"/>
        </xdr:cNvSpPr>
      </xdr:nvSpPr>
      <xdr:spPr bwMode="auto">
        <a:xfrm>
          <a:off x="474662" y="4807393"/>
          <a:ext cx="8041838" cy="348344"/>
        </a:xfrm>
        <a:prstGeom prst="rect">
          <a:avLst/>
        </a:prstGeom>
        <a:noFill/>
        <a:ln>
          <a:noFill/>
        </a:ln>
        <a:effectLst/>
      </xdr:spPr>
      <xdr:txBody>
        <a:bodyPr vertOverflow="clip" wrap="square" lIns="36576" tIns="18288" rIns="0" bIns="0" anchor="b" upright="1"/>
        <a:lstStyle/>
        <a:p>
          <a:pPr algn="l" rtl="0">
            <a:lnSpc>
              <a:spcPts val="1800"/>
            </a:lnSpc>
            <a:defRPr sz="1000"/>
          </a:pPr>
          <a:r>
            <a:rPr lang="ja-JP" altLang="en-US" sz="1000" b="0" i="0" u="none" strike="noStrike" baseline="0">
              <a:solidFill>
                <a:schemeClr val="tx1"/>
              </a:solidFill>
              <a:latin typeface="HGPｺﾞｼｯｸM"/>
              <a:ea typeface="HGPｺﾞｼｯｸM"/>
            </a:rPr>
            <a:t>入力内容に誤りが多い点や、わかりにくい点を補足説明する入力マニュアルを作成いたしました。必ずマニュアルを確認しながら回答してください。</a:t>
          </a:r>
          <a:endParaRPr lang="ja-JP" altLang="en-US" sz="1000" b="1" i="0" u="sng" strike="noStrike" baseline="0">
            <a:solidFill>
              <a:schemeClr val="tx1"/>
            </a:solidFill>
            <a:latin typeface="メイリオ" panose="020B0604030504040204" pitchFamily="50" charset="-128"/>
            <a:ea typeface="メイリオ"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28575</xdr:colOff>
          <xdr:row>370</xdr:row>
          <xdr:rowOff>19050</xdr:rowOff>
        </xdr:from>
        <xdr:to>
          <xdr:col>3</xdr:col>
          <xdr:colOff>133350</xdr:colOff>
          <xdr:row>371</xdr:row>
          <xdr:rowOff>0</xdr:rowOff>
        </xdr:to>
        <xdr:sp macro="" textlink="">
          <xdr:nvSpPr>
            <xdr:cNvPr id="103246" name="Check Box 88910" hidden="1">
              <a:extLst>
                <a:ext uri="{63B3BB69-23CF-44E3-9099-C40C66FF867C}">
                  <a14:compatExt spid="_x0000_s103246"/>
                </a:ext>
                <a:ext uri="{FF2B5EF4-FFF2-40B4-BE49-F238E27FC236}">
                  <a16:creationId xmlns:a16="http://schemas.microsoft.com/office/drawing/2014/main" id="{00000000-0008-0000-0000-00004E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67236</xdr:colOff>
      <xdr:row>423</xdr:row>
      <xdr:rowOff>358588</xdr:rowOff>
    </xdr:from>
    <xdr:to>
      <xdr:col>38</xdr:col>
      <xdr:colOff>22413</xdr:colOff>
      <xdr:row>423</xdr:row>
      <xdr:rowOff>644338</xdr:rowOff>
    </xdr:to>
    <xdr:sp macro="" textlink="">
      <xdr:nvSpPr>
        <xdr:cNvPr id="24" name="四角形: 角を丸くする 23">
          <a:extLst>
            <a:ext uri="{FF2B5EF4-FFF2-40B4-BE49-F238E27FC236}">
              <a16:creationId xmlns:a16="http://schemas.microsoft.com/office/drawing/2014/main" id="{00000000-0008-0000-0000-000018000000}"/>
            </a:ext>
          </a:extLst>
        </xdr:cNvPr>
        <xdr:cNvSpPr/>
      </xdr:nvSpPr>
      <xdr:spPr>
        <a:xfrm>
          <a:off x="3395383" y="106836882"/>
          <a:ext cx="4191001" cy="285750"/>
        </a:xfrm>
        <a:prstGeom prst="roundRect">
          <a:avLst/>
        </a:prstGeom>
        <a:solidFill>
          <a:schemeClr val="accent5">
            <a:lumMod val="75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rPr>
            <a:t>公費補助がない場合には、必ず</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 </a:t>
          </a:r>
          <a:r>
            <a:rPr kumimoji="1" lang="en-US" altLang="ja-JP" sz="1100" baseline="0">
              <a:solidFill>
                <a:schemeClr val="bg1">
                  <a:lumMod val="95000"/>
                </a:schemeClr>
              </a:solidFill>
              <a:latin typeface="HGPｺﾞｼｯｸM" panose="020B0600000000000000" pitchFamily="50" charset="-128"/>
              <a:ea typeface="HGPｺﾞｼｯｸM" panose="020B0600000000000000" pitchFamily="50" charset="-128"/>
            </a:rPr>
            <a:t>0 </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とご記入ください。</a:t>
          </a:r>
          <a:endPar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endParaRPr>
        </a:p>
      </xdr:txBody>
    </xdr:sp>
    <xdr:clientData/>
  </xdr:twoCellAnchor>
  <xdr:twoCellAnchor>
    <xdr:from>
      <xdr:col>17</xdr:col>
      <xdr:colOff>67236</xdr:colOff>
      <xdr:row>434</xdr:row>
      <xdr:rowOff>347381</xdr:rowOff>
    </xdr:from>
    <xdr:to>
      <xdr:col>38</xdr:col>
      <xdr:colOff>22413</xdr:colOff>
      <xdr:row>434</xdr:row>
      <xdr:rowOff>633131</xdr:rowOff>
    </xdr:to>
    <xdr:sp macro="" textlink="">
      <xdr:nvSpPr>
        <xdr:cNvPr id="26" name="四角形: 角を丸くする 25">
          <a:extLst>
            <a:ext uri="{FF2B5EF4-FFF2-40B4-BE49-F238E27FC236}">
              <a16:creationId xmlns:a16="http://schemas.microsoft.com/office/drawing/2014/main" id="{00000000-0008-0000-0000-00001A000000}"/>
            </a:ext>
          </a:extLst>
        </xdr:cNvPr>
        <xdr:cNvSpPr/>
      </xdr:nvSpPr>
      <xdr:spPr>
        <a:xfrm>
          <a:off x="3395383" y="110870999"/>
          <a:ext cx="4191001" cy="285750"/>
        </a:xfrm>
        <a:prstGeom prst="roundRect">
          <a:avLst/>
        </a:prstGeom>
        <a:solidFill>
          <a:schemeClr val="accent5">
            <a:lumMod val="75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rPr>
            <a:t>公費補助がない場合には、必ず</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 </a:t>
          </a:r>
          <a:r>
            <a:rPr kumimoji="1" lang="en-US" altLang="ja-JP" sz="1100" baseline="0">
              <a:solidFill>
                <a:schemeClr val="bg1">
                  <a:lumMod val="95000"/>
                </a:schemeClr>
              </a:solidFill>
              <a:latin typeface="HGPｺﾞｼｯｸM" panose="020B0600000000000000" pitchFamily="50" charset="-128"/>
              <a:ea typeface="HGPｺﾞｼｯｸM" panose="020B0600000000000000" pitchFamily="50" charset="-128"/>
            </a:rPr>
            <a:t>0 </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とご記入ください。</a:t>
          </a:r>
          <a:endPar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endParaRPr>
        </a:p>
      </xdr:txBody>
    </xdr:sp>
    <xdr:clientData/>
  </xdr:twoCellAnchor>
  <xdr:twoCellAnchor>
    <xdr:from>
      <xdr:col>17</xdr:col>
      <xdr:colOff>67236</xdr:colOff>
      <xdr:row>445</xdr:row>
      <xdr:rowOff>515470</xdr:rowOff>
    </xdr:from>
    <xdr:to>
      <xdr:col>38</xdr:col>
      <xdr:colOff>22413</xdr:colOff>
      <xdr:row>445</xdr:row>
      <xdr:rowOff>801220</xdr:rowOff>
    </xdr:to>
    <xdr:sp macro="" textlink="">
      <xdr:nvSpPr>
        <xdr:cNvPr id="30" name="四角形: 角を丸くする 29">
          <a:extLst>
            <a:ext uri="{FF2B5EF4-FFF2-40B4-BE49-F238E27FC236}">
              <a16:creationId xmlns:a16="http://schemas.microsoft.com/office/drawing/2014/main" id="{00000000-0008-0000-0000-00001E000000}"/>
            </a:ext>
          </a:extLst>
        </xdr:cNvPr>
        <xdr:cNvSpPr/>
      </xdr:nvSpPr>
      <xdr:spPr>
        <a:xfrm>
          <a:off x="3395383" y="114591352"/>
          <a:ext cx="4191001" cy="285750"/>
        </a:xfrm>
        <a:prstGeom prst="roundRect">
          <a:avLst/>
        </a:prstGeom>
        <a:solidFill>
          <a:schemeClr val="accent5">
            <a:lumMod val="75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rPr>
            <a:t>公費補助がない場合には、必ず</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 </a:t>
          </a:r>
          <a:r>
            <a:rPr kumimoji="1" lang="en-US" altLang="ja-JP" sz="1100" baseline="0">
              <a:solidFill>
                <a:schemeClr val="bg1">
                  <a:lumMod val="95000"/>
                </a:schemeClr>
              </a:solidFill>
              <a:latin typeface="HGPｺﾞｼｯｸM" panose="020B0600000000000000" pitchFamily="50" charset="-128"/>
              <a:ea typeface="HGPｺﾞｼｯｸM" panose="020B0600000000000000" pitchFamily="50" charset="-128"/>
            </a:rPr>
            <a:t>0 </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とご記入ください。</a:t>
          </a:r>
          <a:endPar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endParaRPr>
        </a:p>
      </xdr:txBody>
    </xdr:sp>
    <xdr:clientData/>
  </xdr:twoCellAnchor>
  <xdr:twoCellAnchor>
    <xdr:from>
      <xdr:col>17</xdr:col>
      <xdr:colOff>67236</xdr:colOff>
      <xdr:row>456</xdr:row>
      <xdr:rowOff>470646</xdr:rowOff>
    </xdr:from>
    <xdr:to>
      <xdr:col>38</xdr:col>
      <xdr:colOff>22413</xdr:colOff>
      <xdr:row>456</xdr:row>
      <xdr:rowOff>756396</xdr:rowOff>
    </xdr:to>
    <xdr:sp macro="" textlink="">
      <xdr:nvSpPr>
        <xdr:cNvPr id="33" name="四角形: 角を丸くする 32">
          <a:extLst>
            <a:ext uri="{FF2B5EF4-FFF2-40B4-BE49-F238E27FC236}">
              <a16:creationId xmlns:a16="http://schemas.microsoft.com/office/drawing/2014/main" id="{00000000-0008-0000-0000-000021000000}"/>
            </a:ext>
          </a:extLst>
        </xdr:cNvPr>
        <xdr:cNvSpPr/>
      </xdr:nvSpPr>
      <xdr:spPr>
        <a:xfrm>
          <a:off x="3395383" y="118266881"/>
          <a:ext cx="4191001" cy="285750"/>
        </a:xfrm>
        <a:prstGeom prst="roundRect">
          <a:avLst/>
        </a:prstGeom>
        <a:solidFill>
          <a:schemeClr val="accent5">
            <a:lumMod val="75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rPr>
            <a:t>公費補助がない場合には、必ず</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 </a:t>
          </a:r>
          <a:r>
            <a:rPr kumimoji="1" lang="en-US" altLang="ja-JP" sz="1100" baseline="0">
              <a:solidFill>
                <a:schemeClr val="bg1">
                  <a:lumMod val="95000"/>
                </a:schemeClr>
              </a:solidFill>
              <a:latin typeface="HGPｺﾞｼｯｸM" panose="020B0600000000000000" pitchFamily="50" charset="-128"/>
              <a:ea typeface="HGPｺﾞｼｯｸM" panose="020B0600000000000000" pitchFamily="50" charset="-128"/>
            </a:rPr>
            <a:t>0 </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とご記入ください。</a:t>
          </a:r>
          <a:endPar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endParaRPr>
        </a:p>
      </xdr:txBody>
    </xdr:sp>
    <xdr:clientData/>
  </xdr:twoCellAnchor>
  <xdr:twoCellAnchor>
    <xdr:from>
      <xdr:col>17</xdr:col>
      <xdr:colOff>67236</xdr:colOff>
      <xdr:row>467</xdr:row>
      <xdr:rowOff>336175</xdr:rowOff>
    </xdr:from>
    <xdr:to>
      <xdr:col>38</xdr:col>
      <xdr:colOff>22413</xdr:colOff>
      <xdr:row>467</xdr:row>
      <xdr:rowOff>621925</xdr:rowOff>
    </xdr:to>
    <xdr:sp macro="" textlink="">
      <xdr:nvSpPr>
        <xdr:cNvPr id="34" name="四角形: 角を丸くする 33">
          <a:extLst>
            <a:ext uri="{FF2B5EF4-FFF2-40B4-BE49-F238E27FC236}">
              <a16:creationId xmlns:a16="http://schemas.microsoft.com/office/drawing/2014/main" id="{00000000-0008-0000-0000-000022000000}"/>
            </a:ext>
          </a:extLst>
        </xdr:cNvPr>
        <xdr:cNvSpPr/>
      </xdr:nvSpPr>
      <xdr:spPr>
        <a:xfrm>
          <a:off x="3395383" y="121807940"/>
          <a:ext cx="4191001" cy="285750"/>
        </a:xfrm>
        <a:prstGeom prst="roundRect">
          <a:avLst/>
        </a:prstGeom>
        <a:solidFill>
          <a:schemeClr val="accent5">
            <a:lumMod val="75000"/>
          </a:scheme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rPr>
            <a:t>公費補助がない場合には、必ず</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 </a:t>
          </a:r>
          <a:r>
            <a:rPr kumimoji="1" lang="en-US" altLang="ja-JP" sz="1100" baseline="0">
              <a:solidFill>
                <a:schemeClr val="bg1">
                  <a:lumMod val="95000"/>
                </a:schemeClr>
              </a:solidFill>
              <a:latin typeface="HGPｺﾞｼｯｸM" panose="020B0600000000000000" pitchFamily="50" charset="-128"/>
              <a:ea typeface="HGPｺﾞｼｯｸM" panose="020B0600000000000000" pitchFamily="50" charset="-128"/>
            </a:rPr>
            <a:t>0 </a:t>
          </a:r>
          <a:r>
            <a:rPr kumimoji="1" lang="ja-JP" altLang="en-US" sz="1100" baseline="0">
              <a:solidFill>
                <a:schemeClr val="bg1">
                  <a:lumMod val="95000"/>
                </a:schemeClr>
              </a:solidFill>
              <a:latin typeface="HGPｺﾞｼｯｸM" panose="020B0600000000000000" pitchFamily="50" charset="-128"/>
              <a:ea typeface="HGPｺﾞｼｯｸM" panose="020B0600000000000000" pitchFamily="50" charset="-128"/>
            </a:rPr>
            <a:t>とご記入ください。</a:t>
          </a:r>
          <a:endParaRPr kumimoji="1" lang="ja-JP" altLang="en-US" sz="1100">
            <a:solidFill>
              <a:schemeClr val="bg1">
                <a:lumMod val="95000"/>
              </a:schemeClr>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14</xdr:col>
          <xdr:colOff>19050</xdr:colOff>
          <xdr:row>550</xdr:row>
          <xdr:rowOff>47625</xdr:rowOff>
        </xdr:from>
        <xdr:to>
          <xdr:col>15</xdr:col>
          <xdr:colOff>123825</xdr:colOff>
          <xdr:row>550</xdr:row>
          <xdr:rowOff>257175</xdr:rowOff>
        </xdr:to>
        <xdr:sp macro="" textlink="">
          <xdr:nvSpPr>
            <xdr:cNvPr id="103247" name="Check Box 88911" hidden="1">
              <a:extLst>
                <a:ext uri="{63B3BB69-23CF-44E3-9099-C40C66FF867C}">
                  <a14:compatExt spid="_x0000_s103247"/>
                </a:ext>
                <a:ext uri="{FF2B5EF4-FFF2-40B4-BE49-F238E27FC236}">
                  <a16:creationId xmlns:a16="http://schemas.microsoft.com/office/drawing/2014/main" id="{00000000-0008-0000-0000-00004F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565</xdr:row>
          <xdr:rowOff>104775</xdr:rowOff>
        </xdr:from>
        <xdr:to>
          <xdr:col>5</xdr:col>
          <xdr:colOff>19050</xdr:colOff>
          <xdr:row>565</xdr:row>
          <xdr:rowOff>342900</xdr:rowOff>
        </xdr:to>
        <xdr:sp macro="" textlink="">
          <xdr:nvSpPr>
            <xdr:cNvPr id="103248" name="Option Button 88912" hidden="1">
              <a:extLst>
                <a:ext uri="{63B3BB69-23CF-44E3-9099-C40C66FF867C}">
                  <a14:compatExt spid="_x0000_s103248"/>
                </a:ext>
                <a:ext uri="{FF2B5EF4-FFF2-40B4-BE49-F238E27FC236}">
                  <a16:creationId xmlns:a16="http://schemas.microsoft.com/office/drawing/2014/main" id="{00000000-0008-0000-0000-000050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161924</xdr:colOff>
      <xdr:row>43</xdr:row>
      <xdr:rowOff>390525</xdr:rowOff>
    </xdr:from>
    <xdr:to>
      <xdr:col>34</xdr:col>
      <xdr:colOff>200024</xdr:colOff>
      <xdr:row>43</xdr:row>
      <xdr:rowOff>2454519</xdr:rowOff>
    </xdr:to>
    <xdr:grpSp>
      <xdr:nvGrpSpPr>
        <xdr:cNvPr id="32" name="グループ化 31">
          <a:extLst>
            <a:ext uri="{FF2B5EF4-FFF2-40B4-BE49-F238E27FC236}">
              <a16:creationId xmlns:a16="http://schemas.microsoft.com/office/drawing/2014/main" id="{00000000-0008-0000-0000-000020000000}"/>
            </a:ext>
          </a:extLst>
        </xdr:cNvPr>
        <xdr:cNvGrpSpPr/>
      </xdr:nvGrpSpPr>
      <xdr:grpSpPr>
        <a:xfrm>
          <a:off x="285189" y="16605437"/>
          <a:ext cx="6671982" cy="2063994"/>
          <a:chOff x="331133" y="752475"/>
          <a:chExt cx="6619875" cy="2063994"/>
        </a:xfrm>
      </xdr:grpSpPr>
      <xdr:sp macro="" textlink="">
        <xdr:nvSpPr>
          <xdr:cNvPr id="35" name="角丸四角形 5">
            <a:extLst>
              <a:ext uri="{FF2B5EF4-FFF2-40B4-BE49-F238E27FC236}">
                <a16:creationId xmlns:a16="http://schemas.microsoft.com/office/drawing/2014/main" id="{00000000-0008-0000-0000-000023000000}"/>
              </a:ext>
            </a:extLst>
          </xdr:cNvPr>
          <xdr:cNvSpPr/>
        </xdr:nvSpPr>
        <xdr:spPr>
          <a:xfrm>
            <a:off x="331133" y="752475"/>
            <a:ext cx="6619875" cy="2063994"/>
          </a:xfrm>
          <a:prstGeom prst="roundRect">
            <a:avLst/>
          </a:prstGeom>
          <a:solidFill>
            <a:srgbClr val="E5F5FF"/>
          </a:solidFill>
          <a:ln w="952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08680" y="840498"/>
            <a:ext cx="219953" cy="215347"/>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kern="1200">
                <a:solidFill>
                  <a:schemeClr val="bg1"/>
                </a:solidFill>
                <a:latin typeface="HGP創英角ｺﾞｼｯｸUB" panose="020B0900000000000000" pitchFamily="50" charset="-128"/>
                <a:ea typeface="HGP創英角ｺﾞｼｯｸUB" panose="020B0900000000000000" pitchFamily="50" charset="-128"/>
              </a:rPr>
              <a:t>!</a:t>
            </a:r>
            <a:endParaRPr kumimoji="1" lang="ja-JP" altLang="en-US" sz="1200" kern="1200">
              <a:solidFill>
                <a:schemeClr val="bg1"/>
              </a:solidFill>
              <a:latin typeface="HGP創英角ｺﾞｼｯｸUB" panose="020B0900000000000000" pitchFamily="50" charset="-128"/>
              <a:ea typeface="HGP創英角ｺﾞｼｯｸUB" panose="020B0900000000000000" pitchFamily="50" charset="-128"/>
            </a:endParaRPr>
          </a:p>
        </xdr:txBody>
      </xdr:sp>
      <xdr:sp macro="" textlink="">
        <xdr:nvSpPr>
          <xdr:cNvPr id="37" name="角丸四角形 5">
            <a:extLst>
              <a:ext uri="{FF2B5EF4-FFF2-40B4-BE49-F238E27FC236}">
                <a16:creationId xmlns:a16="http://schemas.microsoft.com/office/drawing/2014/main" id="{00000000-0008-0000-0000-000025000000}"/>
              </a:ext>
            </a:extLst>
          </xdr:cNvPr>
          <xdr:cNvSpPr/>
        </xdr:nvSpPr>
        <xdr:spPr>
          <a:xfrm>
            <a:off x="758748" y="788375"/>
            <a:ext cx="1265525" cy="307732"/>
          </a:xfrm>
          <a:prstGeom prst="round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HGPｺﾞｼｯｸM" panose="020B0600000000000000" pitchFamily="50" charset="-128"/>
                <a:ea typeface="HGPｺﾞｼｯｸM" panose="020B0600000000000000" pitchFamily="50" charset="-128"/>
                <a:cs typeface="+mn-cs"/>
              </a:rPr>
              <a:t>教員数</a:t>
            </a:r>
            <a:r>
              <a:rPr kumimoji="1" lang="ja-JP" altLang="en-US" sz="1100">
                <a:solidFill>
                  <a:sysClr val="windowText" lastClr="000000"/>
                </a:solidFill>
                <a:effectLst/>
                <a:latin typeface="HGPｺﾞｼｯｸM" panose="020B0600000000000000" pitchFamily="50" charset="-128"/>
                <a:ea typeface="HGPｺﾞｼｯｸM" panose="020B0600000000000000" pitchFamily="50" charset="-128"/>
                <a:cs typeface="+mn-cs"/>
              </a:rPr>
              <a:t>について</a:t>
            </a:r>
            <a:endParaRPr lang="ja-JP" altLang="ja-JP" sz="1100">
              <a:solidFill>
                <a:sysClr val="windowText" lastClr="000000"/>
              </a:solidFill>
              <a:effectLst/>
              <a:latin typeface="HGPｺﾞｼｯｸM" panose="020B0600000000000000" pitchFamily="50" charset="-128"/>
              <a:ea typeface="HGPｺﾞｼｯｸM" panose="020B0600000000000000" pitchFamily="50" charset="-128"/>
            </a:endParaRPr>
          </a:p>
          <a:p>
            <a:pPr algn="ctr"/>
            <a:endParaRPr kumimoji="1" lang="ja-JP" altLang="en-US" sz="110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38" name="Text Box 257">
            <a:extLst>
              <a:ext uri="{FF2B5EF4-FFF2-40B4-BE49-F238E27FC236}">
                <a16:creationId xmlns:a16="http://schemas.microsoft.com/office/drawing/2014/main" id="{00000000-0008-0000-0000-000026000000}"/>
              </a:ext>
            </a:extLst>
          </xdr:cNvPr>
          <xdr:cNvSpPr txBox="1">
            <a:spLocks noChangeArrowheads="1"/>
          </xdr:cNvSpPr>
        </xdr:nvSpPr>
        <xdr:spPr bwMode="auto">
          <a:xfrm>
            <a:off x="899454" y="1082198"/>
            <a:ext cx="5326709" cy="324315"/>
          </a:xfrm>
          <a:prstGeom prst="rect">
            <a:avLst/>
          </a:prstGeom>
          <a:noFill/>
          <a:ln>
            <a:noFill/>
          </a:ln>
          <a:effectLst/>
        </xdr:spPr>
        <xdr:txBody>
          <a:bodyPr vertOverflow="clip" wrap="square" lIns="18288" tIns="18288" rIns="0" bIns="18288" anchor="t" upright="1"/>
          <a:lstStyle/>
          <a:p>
            <a:pPr algn="l" rtl="0">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常勤の人数のみをカウントしてください。（非常勤は含まない）</a:t>
            </a:r>
          </a:p>
        </xdr:txBody>
      </xdr:sp>
      <xdr:sp macro="" textlink="">
        <xdr:nvSpPr>
          <xdr:cNvPr id="39" name="Text Box 257">
            <a:extLst>
              <a:ext uri="{FF2B5EF4-FFF2-40B4-BE49-F238E27FC236}">
                <a16:creationId xmlns:a16="http://schemas.microsoft.com/office/drawing/2014/main" id="{00000000-0008-0000-0000-000027000000}"/>
              </a:ext>
            </a:extLst>
          </xdr:cNvPr>
          <xdr:cNvSpPr txBox="1">
            <a:spLocks noChangeArrowheads="1"/>
          </xdr:cNvSpPr>
        </xdr:nvSpPr>
        <xdr:spPr bwMode="auto">
          <a:xfrm>
            <a:off x="900350" y="1528234"/>
            <a:ext cx="5432094" cy="277119"/>
          </a:xfrm>
          <a:prstGeom prst="rect">
            <a:avLst/>
          </a:prstGeom>
          <a:noFill/>
          <a:ln>
            <a:noFill/>
          </a:ln>
          <a:effectLst/>
        </xdr:spPr>
        <xdr:txBody>
          <a:bodyPr vertOverflow="clip" wrap="square" lIns="18288" tIns="18288" rIns="0" bIns="18288"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a:t>
            </a:r>
            <a:r>
              <a:rPr lang="ja-JP" altLang="ja-JP" sz="1000" b="0" i="0" u="sng" baseline="0">
                <a:effectLst/>
                <a:latin typeface="HGPｺﾞｼｯｸM" panose="020B0600000000000000" pitchFamily="50" charset="-128"/>
                <a:ea typeface="HGPｺﾞｼｯｸM" panose="020B0600000000000000" pitchFamily="50" charset="-128"/>
                <a:cs typeface="+mn-cs"/>
              </a:rPr>
              <a:t>看護教員</a:t>
            </a:r>
            <a:r>
              <a:rPr lang="ja-JP" altLang="ja-JP" sz="1000" b="0" i="0" baseline="0">
                <a:effectLst/>
                <a:latin typeface="HGPｺﾞｼｯｸM" panose="020B0600000000000000" pitchFamily="50" charset="-128"/>
                <a:ea typeface="HGPｺﾞｼｯｸM" panose="020B0600000000000000" pitchFamily="50" charset="-128"/>
                <a:cs typeface="+mn-cs"/>
              </a:rPr>
              <a:t>は、</a:t>
            </a:r>
            <a:r>
              <a:rPr lang="en-US" altLang="ja-JP" sz="1000" b="0" i="0" baseline="0">
                <a:effectLst/>
                <a:latin typeface="HGPｺﾞｼｯｸM" panose="020B0600000000000000" pitchFamily="50" charset="-128"/>
                <a:ea typeface="HGPｺﾞｼｯｸM" panose="020B0600000000000000" pitchFamily="50" charset="-128"/>
                <a:cs typeface="+mn-cs"/>
              </a:rPr>
              <a:t>【</a:t>
            </a:r>
            <a:r>
              <a:rPr lang="ja-JP" altLang="ja-JP" sz="1000" b="0" i="0" baseline="0">
                <a:effectLst/>
                <a:latin typeface="HGPｺﾞｼｯｸM" panose="020B0600000000000000" pitchFamily="50" charset="-128"/>
                <a:ea typeface="HGPｺﾞｼｯｸM" panose="020B0600000000000000" pitchFamily="50" charset="-128"/>
                <a:cs typeface="+mn-cs"/>
              </a:rPr>
              <a:t>看護師、助産師、保健師</a:t>
            </a:r>
            <a:r>
              <a:rPr lang="en-US" altLang="ja-JP" sz="1000" b="0" i="0" baseline="0">
                <a:effectLst/>
                <a:latin typeface="HGPｺﾞｼｯｸM" panose="020B0600000000000000" pitchFamily="50" charset="-128"/>
                <a:ea typeface="HGPｺﾞｼｯｸM" panose="020B0600000000000000" pitchFamily="50" charset="-128"/>
                <a:cs typeface="+mn-cs"/>
              </a:rPr>
              <a:t>】 </a:t>
            </a:r>
            <a:r>
              <a:rPr lang="ja-JP" altLang="ja-JP" sz="1000" b="0" i="0" baseline="0">
                <a:effectLst/>
                <a:latin typeface="HGPｺﾞｼｯｸM" panose="020B0600000000000000" pitchFamily="50" charset="-128"/>
                <a:ea typeface="HGPｺﾞｼｯｸM" panose="020B0600000000000000" pitchFamily="50" charset="-128"/>
                <a:cs typeface="+mn-cs"/>
              </a:rPr>
              <a:t>いずれかの免許を取得している教員です。</a:t>
            </a:r>
            <a:endParaRPr lang="en-US" altLang="ja-JP"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a:p>
            <a:pPr algn="l" rtl="0">
              <a:defRPr sz="1000"/>
            </a:pPr>
            <a:endPar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40" name="Text Box 257">
            <a:extLst>
              <a:ext uri="{FF2B5EF4-FFF2-40B4-BE49-F238E27FC236}">
                <a16:creationId xmlns:a16="http://schemas.microsoft.com/office/drawing/2014/main" id="{00000000-0008-0000-0000-000028000000}"/>
              </a:ext>
            </a:extLst>
          </xdr:cNvPr>
          <xdr:cNvSpPr txBox="1">
            <a:spLocks noChangeArrowheads="1"/>
          </xdr:cNvSpPr>
        </xdr:nvSpPr>
        <xdr:spPr bwMode="auto">
          <a:xfrm>
            <a:off x="899455" y="1759617"/>
            <a:ext cx="5464487" cy="324315"/>
          </a:xfrm>
          <a:prstGeom prst="rect">
            <a:avLst/>
          </a:prstGeom>
          <a:noFill/>
          <a:ln>
            <a:noFill/>
          </a:ln>
          <a:effectLst/>
        </xdr:spPr>
        <xdr:txBody>
          <a:bodyPr vertOverflow="clip" wrap="square" lIns="18288" tIns="18288" rIns="0" bIns="18288" anchor="t" upright="1"/>
          <a:lstStyle/>
          <a:p>
            <a:pPr algn="l" rtl="0">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a:t>
            </a:r>
            <a:r>
              <a:rPr lang="ja-JP" altLang="en-US" sz="1000" b="0" i="0" u="sng" strike="noStrike" baseline="0">
                <a:solidFill>
                  <a:sysClr val="windowText" lastClr="000000"/>
                </a:solidFill>
                <a:latin typeface="HGPｺﾞｼｯｸM" panose="020B0600000000000000" pitchFamily="50" charset="-128"/>
                <a:ea typeface="HGPｺﾞｼｯｸM" panose="020B0600000000000000" pitchFamily="50" charset="-128"/>
              </a:rPr>
              <a:t>特任教員</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は、常勤であればカウントに含まれます。（臨床教員は含まない）</a:t>
            </a:r>
          </a:p>
          <a:p>
            <a:pPr algn="l" rtl="0">
              <a:defRPr sz="1000"/>
            </a:pPr>
            <a:endPar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41" name="Text Box 257">
            <a:extLst>
              <a:ext uri="{FF2B5EF4-FFF2-40B4-BE49-F238E27FC236}">
                <a16:creationId xmlns:a16="http://schemas.microsoft.com/office/drawing/2014/main" id="{00000000-0008-0000-0000-000029000000}"/>
              </a:ext>
            </a:extLst>
          </xdr:cNvPr>
          <xdr:cNvSpPr txBox="1">
            <a:spLocks noChangeArrowheads="1"/>
          </xdr:cNvSpPr>
        </xdr:nvSpPr>
        <xdr:spPr bwMode="auto">
          <a:xfrm>
            <a:off x="899454" y="2002198"/>
            <a:ext cx="5464487" cy="324315"/>
          </a:xfrm>
          <a:prstGeom prst="rect">
            <a:avLst/>
          </a:prstGeom>
          <a:noFill/>
          <a:ln>
            <a:noFill/>
          </a:ln>
          <a:effectLst/>
        </xdr:spPr>
        <xdr:txBody>
          <a:bodyPr vertOverflow="clip" wrap="square" lIns="18288" tIns="18288" rIns="0" bIns="18288"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a:t>
            </a:r>
            <a:r>
              <a:rPr lang="ja-JP" altLang="en-US" sz="1000" b="0" i="0" u="sng" strike="noStrike" baseline="0">
                <a:solidFill>
                  <a:sysClr val="windowText" lastClr="000000"/>
                </a:solidFill>
                <a:latin typeface="HGPｺﾞｼｯｸM" panose="020B0600000000000000" pitchFamily="50" charset="-128"/>
                <a:ea typeface="HGPｺﾞｼｯｸM" panose="020B0600000000000000" pitchFamily="50" charset="-128"/>
              </a:rPr>
              <a:t>附属研究機関</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がある場合は、そこに所属する教員もカウントに含めてください。</a:t>
            </a:r>
          </a:p>
        </xdr:txBody>
      </xdr:sp>
      <xdr:sp macro="" textlink="">
        <xdr:nvSpPr>
          <xdr:cNvPr id="43" name="Text Box 257">
            <a:extLst>
              <a:ext uri="{FF2B5EF4-FFF2-40B4-BE49-F238E27FC236}">
                <a16:creationId xmlns:a16="http://schemas.microsoft.com/office/drawing/2014/main" id="{00000000-0008-0000-0000-00002B000000}"/>
              </a:ext>
            </a:extLst>
          </xdr:cNvPr>
          <xdr:cNvSpPr txBox="1">
            <a:spLocks noChangeArrowheads="1"/>
          </xdr:cNvSpPr>
        </xdr:nvSpPr>
        <xdr:spPr bwMode="auto">
          <a:xfrm>
            <a:off x="901572" y="2167827"/>
            <a:ext cx="5792262" cy="324315"/>
          </a:xfrm>
          <a:prstGeom prst="rect">
            <a:avLst/>
          </a:prstGeom>
          <a:noFill/>
          <a:ln>
            <a:noFill/>
          </a:ln>
          <a:effectLst/>
        </xdr:spPr>
        <xdr:txBody>
          <a:bodyPr vertOverflow="clip" wrap="square" lIns="18288" tIns="18288" rIns="0" bIns="18288"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500" b="0" i="0" baseline="0">
                <a:effectLst/>
                <a:latin typeface="HGPｺﾞｼｯｸM" panose="020B0600000000000000" pitchFamily="50" charset="-128"/>
                <a:ea typeface="HGPｺﾞｼｯｸM" panose="020B0600000000000000" pitchFamily="50" charset="-128"/>
                <a:cs typeface="+mn-cs"/>
              </a:rPr>
              <a:t>●</a:t>
            </a:r>
            <a:r>
              <a:rPr lang="ja-JP" altLang="en-US" sz="600" b="0" i="0" baseline="0">
                <a:effectLst/>
                <a:latin typeface="HGPｺﾞｼｯｸM" panose="020B0600000000000000" pitchFamily="50" charset="-128"/>
                <a:ea typeface="HGPｺﾞｼｯｸM" panose="020B0600000000000000" pitchFamily="50" charset="-128"/>
                <a:cs typeface="+mn-cs"/>
              </a:rPr>
              <a:t> </a:t>
            </a:r>
            <a:r>
              <a:rPr lang="en-US" altLang="ja-JP" sz="1000" b="0" i="0" baseline="0">
                <a:effectLst/>
                <a:latin typeface="HGPｺﾞｼｯｸM" panose="020B0600000000000000" pitchFamily="50" charset="-128"/>
                <a:ea typeface="HGPｺﾞｼｯｸM" panose="020B0600000000000000" pitchFamily="50" charset="-128"/>
                <a:cs typeface="+mn-cs"/>
              </a:rPr>
              <a:t>Q4</a:t>
            </a:r>
            <a:r>
              <a:rPr lang="ja-JP" altLang="en-US" sz="1000" b="0" i="0" baseline="0">
                <a:effectLst/>
                <a:latin typeface="HGPｺﾞｼｯｸM" panose="020B0600000000000000" pitchFamily="50" charset="-128"/>
                <a:ea typeface="HGPｺﾞｼｯｸM" panose="020B0600000000000000" pitchFamily="50" charset="-128"/>
                <a:cs typeface="+mn-cs"/>
              </a:rPr>
              <a:t>の⑦その他は</a:t>
            </a:r>
            <a:r>
              <a:rPr lang="ja-JP" altLang="ja-JP" sz="1000" b="0" i="0" baseline="0">
                <a:effectLst/>
                <a:latin typeface="HGPｺﾞｼｯｸM" panose="020B0600000000000000" pitchFamily="50" charset="-128"/>
                <a:ea typeface="HGPｺﾞｼｯｸM" panose="020B0600000000000000" pitchFamily="50" charset="-128"/>
                <a:cs typeface="+mn-cs"/>
              </a:rPr>
              <a:t>教務補佐員等を指し、授業単位の非常勤講師、実習補助者などは含</a:t>
            </a:r>
            <a:r>
              <a:rPr lang="ja-JP" altLang="en-US" sz="1000" b="0" i="0" baseline="0">
                <a:effectLst/>
                <a:latin typeface="HGPｺﾞｼｯｸM" panose="020B0600000000000000" pitchFamily="50" charset="-128"/>
                <a:ea typeface="HGPｺﾞｼｯｸM" panose="020B0600000000000000" pitchFamily="50" charset="-128"/>
                <a:cs typeface="+mn-cs"/>
              </a:rPr>
              <a:t>みません</a:t>
            </a:r>
            <a:r>
              <a:rPr lang="ja-JP" altLang="ja-JP" sz="1000" b="0" i="0" baseline="0">
                <a:effectLst/>
                <a:latin typeface="HGPｺﾞｼｯｸM" panose="020B0600000000000000" pitchFamily="50" charset="-128"/>
                <a:ea typeface="HGPｺﾞｼｯｸM" panose="020B0600000000000000" pitchFamily="50" charset="-128"/>
                <a:cs typeface="+mn-cs"/>
              </a:rPr>
              <a:t>。</a:t>
            </a:r>
            <a:endPar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44" name="Text Box 257">
            <a:extLst>
              <a:ext uri="{FF2B5EF4-FFF2-40B4-BE49-F238E27FC236}">
                <a16:creationId xmlns:a16="http://schemas.microsoft.com/office/drawing/2014/main" id="{00000000-0008-0000-0000-00002C000000}"/>
              </a:ext>
            </a:extLst>
          </xdr:cNvPr>
          <xdr:cNvSpPr txBox="1">
            <a:spLocks noChangeArrowheads="1"/>
          </xdr:cNvSpPr>
        </xdr:nvSpPr>
        <xdr:spPr bwMode="auto">
          <a:xfrm>
            <a:off x="899454" y="1308601"/>
            <a:ext cx="5443075" cy="308452"/>
          </a:xfrm>
          <a:prstGeom prst="rect">
            <a:avLst/>
          </a:prstGeom>
          <a:noFill/>
          <a:ln>
            <a:noFill/>
          </a:ln>
          <a:effectLst/>
        </xdr:spPr>
        <xdr:txBody>
          <a:bodyPr vertOverflow="clip" wrap="square" lIns="18288" tIns="18288" rIns="0" bIns="18288" anchor="t" upright="1"/>
          <a:lstStyle/>
          <a:p>
            <a:pPr algn="l" rtl="0">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他学部、他学科はカウントに含みません。</a:t>
            </a:r>
          </a:p>
        </xdr:txBody>
      </xdr:sp>
      <xdr:sp macro="" textlink="">
        <xdr:nvSpPr>
          <xdr:cNvPr id="45" name="Text Box 257">
            <a:extLst>
              <a:ext uri="{FF2B5EF4-FFF2-40B4-BE49-F238E27FC236}">
                <a16:creationId xmlns:a16="http://schemas.microsoft.com/office/drawing/2014/main" id="{00000000-0008-0000-0000-00002D000000}"/>
              </a:ext>
            </a:extLst>
          </xdr:cNvPr>
          <xdr:cNvSpPr txBox="1">
            <a:spLocks noChangeArrowheads="1"/>
          </xdr:cNvSpPr>
        </xdr:nvSpPr>
        <xdr:spPr bwMode="auto">
          <a:xfrm>
            <a:off x="901561" y="2418093"/>
            <a:ext cx="5287996" cy="324315"/>
          </a:xfrm>
          <a:prstGeom prst="rect">
            <a:avLst/>
          </a:prstGeom>
          <a:noFill/>
          <a:ln>
            <a:noFill/>
          </a:ln>
          <a:effectLst/>
        </xdr:spPr>
        <xdr:txBody>
          <a:bodyPr vertOverflow="clip" wrap="square" lIns="18288" tIns="18288" rIns="0" bIns="18288"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500" b="0" i="0" baseline="0">
                <a:effectLst/>
                <a:latin typeface="HGPｺﾞｼｯｸM" panose="020B0600000000000000" pitchFamily="50" charset="-128"/>
                <a:ea typeface="HGPｺﾞｼｯｸM" panose="020B0600000000000000" pitchFamily="50" charset="-128"/>
                <a:cs typeface="+mn-cs"/>
              </a:rPr>
              <a:t>●</a:t>
            </a:r>
            <a:r>
              <a:rPr lang="ja-JP" altLang="en-US" sz="600" b="0" i="0" baseline="0">
                <a:effectLst/>
                <a:latin typeface="HGPｺﾞｼｯｸM" panose="020B0600000000000000" pitchFamily="50" charset="-128"/>
                <a:ea typeface="HGPｺﾞｼｯｸM" panose="020B0600000000000000" pitchFamily="50" charset="-128"/>
                <a:cs typeface="+mn-cs"/>
              </a:rPr>
              <a:t> </a:t>
            </a:r>
            <a:r>
              <a:rPr lang="en-US" altLang="ja-JP" sz="1000" b="0" i="0" baseline="0">
                <a:effectLst/>
                <a:latin typeface="HGPｺﾞｼｯｸM" panose="020B0600000000000000" pitchFamily="50" charset="-128"/>
                <a:ea typeface="HGPｺﾞｼｯｸM" panose="020B0600000000000000" pitchFamily="50" charset="-128"/>
                <a:cs typeface="+mn-cs"/>
              </a:rPr>
              <a:t>Q4</a:t>
            </a:r>
            <a:r>
              <a:rPr lang="ja-JP" altLang="en-US" sz="1000" b="0" i="0" baseline="0">
                <a:effectLst/>
                <a:latin typeface="HGPｺﾞｼｯｸM" panose="020B0600000000000000" pitchFamily="50" charset="-128"/>
                <a:ea typeface="HGPｺﾞｼｯｸM" panose="020B0600000000000000" pitchFamily="50" charset="-128"/>
                <a:cs typeface="+mn-cs"/>
              </a:rPr>
              <a:t>の⑧「未充足数」は、募集しているにもかかわらず、適任者を得られていない人数です。</a:t>
            </a:r>
          </a:p>
        </xdr:txBody>
      </xdr:sp>
    </xdr:grpSp>
    <xdr:clientData/>
  </xdr:twoCellAnchor>
  <xdr:twoCellAnchor>
    <xdr:from>
      <xdr:col>10</xdr:col>
      <xdr:colOff>28575</xdr:colOff>
      <xdr:row>43</xdr:row>
      <xdr:rowOff>428625</xdr:rowOff>
    </xdr:from>
    <xdr:to>
      <xdr:col>31</xdr:col>
      <xdr:colOff>11767</xdr:colOff>
      <xdr:row>43</xdr:row>
      <xdr:rowOff>752940</xdr:rowOff>
    </xdr:to>
    <xdr:sp macro="" textlink="">
      <xdr:nvSpPr>
        <xdr:cNvPr id="46" name="Text Box 257">
          <a:extLst>
            <a:ext uri="{FF2B5EF4-FFF2-40B4-BE49-F238E27FC236}">
              <a16:creationId xmlns:a16="http://schemas.microsoft.com/office/drawing/2014/main" id="{00000000-0008-0000-0000-00002E000000}"/>
            </a:ext>
          </a:extLst>
        </xdr:cNvPr>
        <xdr:cNvSpPr txBox="1">
          <a:spLocks noChangeArrowheads="1"/>
        </xdr:cNvSpPr>
      </xdr:nvSpPr>
      <xdr:spPr bwMode="auto">
        <a:xfrm>
          <a:off x="1933575" y="14163675"/>
          <a:ext cx="4183717" cy="324315"/>
        </a:xfrm>
        <a:prstGeom prst="rect">
          <a:avLst/>
        </a:prstGeom>
        <a:noFill/>
        <a:ln>
          <a:noFill/>
        </a:ln>
        <a:effectLst/>
      </xdr:spPr>
      <xdr:txBody>
        <a:bodyPr vertOverflow="clip" wrap="square" lIns="18288" tIns="18288" rIns="0" bIns="18288"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en-US" altLang="ja-JP" sz="1000" b="0" i="0" baseline="0">
              <a:effectLst/>
              <a:latin typeface="HGPｺﾞｼｯｸM" panose="020B0600000000000000" pitchFamily="50" charset="-128"/>
              <a:ea typeface="HGPｺﾞｼｯｸM" panose="020B0600000000000000" pitchFamily="50" charset="-128"/>
              <a:cs typeface="+mn-cs"/>
            </a:rPr>
            <a:t>(</a:t>
          </a:r>
          <a:r>
            <a:rPr lang="ja-JP" altLang="en-US" sz="1000" b="0" i="0" baseline="0">
              <a:effectLst/>
              <a:latin typeface="HGPｺﾞｼｯｸM" panose="020B0600000000000000" pitchFamily="50" charset="-128"/>
              <a:ea typeface="HGPｺﾞｼｯｸM" panose="020B0600000000000000" pitchFamily="50" charset="-128"/>
              <a:cs typeface="+mn-cs"/>
            </a:rPr>
            <a:t>下</a:t>
          </a:r>
          <a:r>
            <a:rPr lang="ja-JP" altLang="ja-JP" sz="1000" b="0" i="0" baseline="0">
              <a:effectLst/>
              <a:latin typeface="HGPｺﾞｼｯｸM" panose="020B0600000000000000" pitchFamily="50" charset="-128"/>
              <a:ea typeface="HGPｺﾞｼｯｸM" panose="020B0600000000000000" pitchFamily="50" charset="-128"/>
              <a:cs typeface="+mn-cs"/>
            </a:rPr>
            <a:t>記はQ</a:t>
          </a:r>
          <a:r>
            <a:rPr lang="en-US" altLang="ja-JP" sz="1000" b="0" i="0" baseline="0">
              <a:effectLst/>
              <a:latin typeface="HGPｺﾞｼｯｸM" panose="020B0600000000000000" pitchFamily="50" charset="-128"/>
              <a:ea typeface="HGPｺﾞｼｯｸM" panose="020B0600000000000000" pitchFamily="50" charset="-128"/>
              <a:cs typeface="+mn-cs"/>
            </a:rPr>
            <a:t>4</a:t>
          </a:r>
          <a:r>
            <a:rPr lang="ja-JP" altLang="ja-JP" sz="1000" b="0" i="0" baseline="0">
              <a:effectLst/>
              <a:latin typeface="HGPｺﾞｼｯｸM" panose="020B0600000000000000" pitchFamily="50" charset="-128"/>
              <a:ea typeface="HGPｺﾞｼｯｸM" panose="020B0600000000000000" pitchFamily="50" charset="-128"/>
              <a:cs typeface="+mn-cs"/>
            </a:rPr>
            <a:t>、Q5、Q6</a:t>
          </a:r>
          <a:r>
            <a:rPr lang="ja-JP" altLang="en-US" sz="1000" b="0" i="0" baseline="0">
              <a:effectLst/>
              <a:latin typeface="HGPｺﾞｼｯｸM" panose="020B0600000000000000" pitchFamily="50" charset="-128"/>
              <a:ea typeface="HGPｺﾞｼｯｸM" panose="020B0600000000000000" pitchFamily="50" charset="-128"/>
              <a:cs typeface="+mn-cs"/>
            </a:rPr>
            <a:t>に</a:t>
          </a:r>
          <a:r>
            <a:rPr lang="ja-JP" altLang="ja-JP" sz="1000" b="0" i="0" baseline="0">
              <a:effectLst/>
              <a:latin typeface="HGPｺﾞｼｯｸM" panose="020B0600000000000000" pitchFamily="50" charset="-128"/>
              <a:ea typeface="HGPｺﾞｼｯｸM" panose="020B0600000000000000" pitchFamily="50" charset="-128"/>
              <a:cs typeface="+mn-cs"/>
            </a:rPr>
            <a:t>共通の定義となります）</a:t>
          </a:r>
          <a:endParaRPr lang="ja-JP" altLang="ja-JP" b="0">
            <a:effectLst/>
            <a:latin typeface="HGPｺﾞｼｯｸM" panose="020B0600000000000000" pitchFamily="50" charset="-128"/>
            <a:ea typeface="HGPｺﾞｼｯｸM" panose="020B0600000000000000" pitchFamily="50" charset="-128"/>
          </a:endParaRPr>
        </a:p>
      </xdr:txBody>
    </xdr:sp>
    <xdr:clientData/>
  </xdr:twoCellAnchor>
  <xdr:twoCellAnchor editAs="oneCell">
    <xdr:from>
      <xdr:col>3</xdr:col>
      <xdr:colOff>9523</xdr:colOff>
      <xdr:row>106</xdr:row>
      <xdr:rowOff>284921</xdr:rowOff>
    </xdr:from>
    <xdr:to>
      <xdr:col>41</xdr:col>
      <xdr:colOff>66674</xdr:colOff>
      <xdr:row>106</xdr:row>
      <xdr:rowOff>1048992</xdr:rowOff>
    </xdr:to>
    <xdr:sp macro="" textlink="">
      <xdr:nvSpPr>
        <xdr:cNvPr id="48" name="Text Box 297">
          <a:extLst>
            <a:ext uri="{FF2B5EF4-FFF2-40B4-BE49-F238E27FC236}">
              <a16:creationId xmlns:a16="http://schemas.microsoft.com/office/drawing/2014/main" id="{00000000-0008-0000-0000-000030000000}"/>
            </a:ext>
          </a:extLst>
        </xdr:cNvPr>
        <xdr:cNvSpPr txBox="1">
          <a:spLocks noChangeArrowheads="1"/>
        </xdr:cNvSpPr>
      </xdr:nvSpPr>
      <xdr:spPr bwMode="auto">
        <a:xfrm>
          <a:off x="514348" y="31345946"/>
          <a:ext cx="7658101" cy="764071"/>
        </a:xfrm>
        <a:prstGeom prst="rect">
          <a:avLst/>
        </a:prstGeom>
        <a:noFill/>
        <a:ln>
          <a:noFill/>
        </a:ln>
        <a:effectLst/>
      </xdr:spPr>
      <xdr:txBody>
        <a:bodyPr vertOverflow="clip" wrap="square" lIns="18288" tIns="18288" rIns="0" bIns="18288" anchor="t" upright="1"/>
        <a:lstStyle/>
        <a:p>
          <a:pPr algn="l" rtl="0">
            <a:defRPr sz="1000"/>
          </a:pPr>
          <a:r>
            <a:rPr lang="en-US" altLang="ja-JP" sz="900" b="1" i="0" u="none" strike="noStrike" baseline="0">
              <a:solidFill>
                <a:srgbClr val="000000"/>
              </a:solidFill>
              <a:latin typeface="HGPｺﾞｼｯｸM"/>
              <a:ea typeface="HGPｺﾞｼｯｸM"/>
            </a:rPr>
            <a:t>※</a:t>
          </a:r>
          <a:r>
            <a:rPr lang="ja-JP" altLang="en-US" sz="900" b="1" i="0" u="none" strike="noStrike" baseline="0">
              <a:solidFill>
                <a:srgbClr val="000000"/>
              </a:solidFill>
              <a:latin typeface="HGPｺﾞｼｯｸM"/>
              <a:ea typeface="HGPｺﾞｼｯｸM"/>
            </a:rPr>
            <a:t>以下の場合は 「３．</a:t>
          </a:r>
          <a:r>
            <a:rPr lang="ja-JP" altLang="en-US" sz="900" b="1" i="0" u="sng" strike="noStrike" baseline="0">
              <a:solidFill>
                <a:srgbClr val="000000"/>
              </a:solidFill>
              <a:latin typeface="HGPｺﾞｼｯｸM"/>
              <a:ea typeface="HGPｺﾞｼｯｸM"/>
            </a:rPr>
            <a:t>１と２の両方</a:t>
          </a:r>
          <a:r>
            <a:rPr lang="ja-JP" altLang="en-US" sz="900" b="1" i="0" u="none" strike="noStrike" baseline="0">
              <a:solidFill>
                <a:srgbClr val="000000"/>
              </a:solidFill>
              <a:latin typeface="HGPｺﾞｼｯｸM"/>
              <a:ea typeface="HGPｺﾞｼｯｸM"/>
            </a:rPr>
            <a:t>を開講」 とご回答ください。</a:t>
          </a:r>
          <a:endParaRPr lang="en-US" altLang="ja-JP" sz="900" b="1" i="0" u="none" strike="noStrike" baseline="0">
            <a:solidFill>
              <a:srgbClr val="000000"/>
            </a:solidFill>
            <a:latin typeface="HGPｺﾞｼｯｸM"/>
            <a:ea typeface="HGPｺﾞｼｯｸM"/>
          </a:endParaRPr>
        </a:p>
        <a:p>
          <a:pPr algn="l" rtl="0">
            <a:defRPr sz="1000"/>
          </a:pPr>
          <a:r>
            <a:rPr lang="ja-JP" altLang="en-US" sz="900" b="1" i="0" u="none" strike="noStrike" baseline="0">
              <a:solidFill>
                <a:srgbClr val="000000"/>
              </a:solidFill>
              <a:latin typeface="HGPｺﾞｼｯｸM"/>
              <a:ea typeface="HGPｺﾞｼｯｸM"/>
            </a:rPr>
            <a:t>　 ・ 「平日昼夜開講」の場合</a:t>
          </a:r>
          <a:endParaRPr lang="en-US" altLang="ja-JP" sz="900" b="1" i="0" u="none" strike="noStrike" baseline="0">
            <a:solidFill>
              <a:srgbClr val="000000"/>
            </a:solidFill>
            <a:latin typeface="HGPｺﾞｼｯｸM"/>
            <a:ea typeface="HGPｺﾞｼｯｸM"/>
          </a:endParaRPr>
        </a:p>
        <a:p>
          <a:pPr algn="l" rtl="0">
            <a:defRPr sz="1000"/>
          </a:pPr>
          <a:r>
            <a:rPr lang="ja-JP" altLang="en-US" sz="900" b="1" i="0" u="none" strike="noStrike" baseline="0">
              <a:solidFill>
                <a:srgbClr val="000000"/>
              </a:solidFill>
              <a:latin typeface="HGPｺﾞｼｯｸM"/>
              <a:ea typeface="HGPｺﾞｼｯｸM"/>
            </a:rPr>
            <a:t>　 ・ 修士課程</a:t>
          </a:r>
          <a:r>
            <a:rPr lang="en-US" altLang="ja-JP" sz="900" b="1" i="0" u="none" strike="noStrike" baseline="0">
              <a:solidFill>
                <a:srgbClr val="000000"/>
              </a:solidFill>
              <a:latin typeface="HGPｺﾞｼｯｸM"/>
              <a:ea typeface="HGPｺﾞｼｯｸM"/>
            </a:rPr>
            <a:t>/</a:t>
          </a:r>
          <a:r>
            <a:rPr lang="ja-JP" altLang="en-US" sz="900" b="1" i="0" u="none" strike="noStrike" baseline="0">
              <a:solidFill>
                <a:srgbClr val="000000"/>
              </a:solidFill>
              <a:latin typeface="HGPｺﾞｼｯｸM"/>
              <a:ea typeface="HGPｺﾞｼｯｸM"/>
            </a:rPr>
            <a:t>博士前期課程と博士後期課程で開講時間が異なる場合</a:t>
          </a:r>
          <a:endParaRPr lang="en-US" altLang="ja-JP" sz="900" b="1" i="0" u="none" strike="noStrike" baseline="0">
            <a:solidFill>
              <a:srgbClr val="000000"/>
            </a:solidFill>
            <a:latin typeface="HGPｺﾞｼｯｸM"/>
            <a:ea typeface="HGPｺﾞｼｯｸM"/>
          </a:endParaRPr>
        </a:p>
        <a:p>
          <a:pPr algn="l" rtl="0">
            <a:defRPr sz="1000"/>
          </a:pPr>
          <a:r>
            <a:rPr lang="ja-JP" altLang="en-US" sz="900" b="1" i="0" u="none" strike="noStrike" baseline="0">
              <a:solidFill>
                <a:srgbClr val="000000"/>
              </a:solidFill>
              <a:latin typeface="HGPｺﾞｼｯｸM"/>
              <a:ea typeface="HGPｺﾞｼｯｸM"/>
            </a:rPr>
            <a:t>　　  （例 ： 修士課程</a:t>
          </a:r>
          <a:r>
            <a:rPr lang="en-US" altLang="ja-JP" sz="900" b="1" i="0" u="none" strike="noStrike" baseline="0">
              <a:solidFill>
                <a:srgbClr val="000000"/>
              </a:solidFill>
              <a:latin typeface="HGPｺﾞｼｯｸM"/>
              <a:ea typeface="HGPｺﾞｼｯｸM"/>
            </a:rPr>
            <a:t>/</a:t>
          </a:r>
          <a:r>
            <a:rPr lang="ja-JP" altLang="en-US" sz="900" b="1" i="0" u="none" strike="noStrike" baseline="0">
              <a:solidFill>
                <a:srgbClr val="000000"/>
              </a:solidFill>
              <a:latin typeface="HGPｺﾞｼｯｸM"/>
              <a:ea typeface="HGPｺﾞｼｯｸM"/>
            </a:rPr>
            <a:t>博士前期課程は「昼のみ開講」、博士後期課程が 「夜間開講」の場合）</a:t>
          </a:r>
        </a:p>
      </xdr:txBody>
    </xdr:sp>
    <xdr:clientData/>
  </xdr:twoCellAnchor>
  <xdr:twoCellAnchor editAs="oneCell">
    <xdr:from>
      <xdr:col>3</xdr:col>
      <xdr:colOff>19050</xdr:colOff>
      <xdr:row>91</xdr:row>
      <xdr:rowOff>238124</xdr:rowOff>
    </xdr:from>
    <xdr:to>
      <xdr:col>42</xdr:col>
      <xdr:colOff>136153</xdr:colOff>
      <xdr:row>91</xdr:row>
      <xdr:rowOff>842121</xdr:rowOff>
    </xdr:to>
    <xdr:sp macro="" textlink="">
      <xdr:nvSpPr>
        <xdr:cNvPr id="50" name="Text Box 374">
          <a:extLst>
            <a:ext uri="{FF2B5EF4-FFF2-40B4-BE49-F238E27FC236}">
              <a16:creationId xmlns:a16="http://schemas.microsoft.com/office/drawing/2014/main" id="{00000000-0008-0000-0000-000032000000}"/>
            </a:ext>
          </a:extLst>
        </xdr:cNvPr>
        <xdr:cNvSpPr txBox="1">
          <a:spLocks noChangeArrowheads="1"/>
        </xdr:cNvSpPr>
      </xdr:nvSpPr>
      <xdr:spPr bwMode="auto">
        <a:xfrm>
          <a:off x="523875" y="27384374"/>
          <a:ext cx="7918078" cy="603997"/>
        </a:xfrm>
        <a:prstGeom prst="rect">
          <a:avLst/>
        </a:prstGeom>
        <a:noFill/>
        <a:ln>
          <a:noFill/>
        </a:ln>
        <a:effectLst/>
      </xdr:spPr>
      <xdr:txBody>
        <a:bodyPr vertOverflow="clip" wrap="square" lIns="18288" tIns="18288" rIns="0" bIns="18288" anchor="t" upright="1"/>
        <a:lstStyle/>
        <a:p>
          <a:pPr algn="l" rtl="0">
            <a:defRPr sz="1000"/>
          </a:pPr>
          <a:r>
            <a:rPr lang="en-US" altLang="ja-JP" sz="900" b="1" i="0" u="none" strike="noStrike" baseline="0">
              <a:solidFill>
                <a:srgbClr val="000000"/>
              </a:solidFill>
              <a:latin typeface="HGPｺﾞｼｯｸM"/>
              <a:ea typeface="HGPｺﾞｼｯｸM"/>
            </a:rPr>
            <a:t>※</a:t>
          </a:r>
          <a:r>
            <a:rPr lang="ja-JP" altLang="en-US" sz="900" b="1" i="0" u="none" strike="noStrike" baseline="0">
              <a:solidFill>
                <a:srgbClr val="000000"/>
              </a:solidFill>
              <a:latin typeface="HGPｺﾞｼｯｸM"/>
              <a:ea typeface="HGPｺﾞｼｯｸM"/>
            </a:rPr>
            <a:t>以下の場合は 「１．ある」 とご回答ください。</a:t>
          </a:r>
          <a:endParaRPr lang="en-US" altLang="ja-JP" sz="900" b="1" i="0" u="none" strike="noStrike" baseline="0">
            <a:solidFill>
              <a:srgbClr val="000000"/>
            </a:solidFill>
            <a:latin typeface="HGPｺﾞｼｯｸM"/>
            <a:ea typeface="HGPｺﾞｼｯｸM"/>
          </a:endParaRPr>
        </a:p>
        <a:p>
          <a:pPr algn="l" rtl="0">
            <a:defRPr sz="1000"/>
          </a:pPr>
          <a:r>
            <a:rPr lang="ja-JP" altLang="en-US" sz="900" b="1" i="0" u="none" strike="noStrike" baseline="0">
              <a:solidFill>
                <a:srgbClr val="000000"/>
              </a:solidFill>
              <a:latin typeface="HGPｺﾞｼｯｸM"/>
              <a:ea typeface="HGPｺﾞｼｯｸM"/>
            </a:rPr>
            <a:t>　  ・ 「看護学」「医学」「その他」のいずれかであっても学習内容が「看護学」である場合、「１．ある」 としてください。</a:t>
          </a:r>
          <a:endParaRPr lang="en-US" altLang="ja-JP" sz="900" b="1" i="0" u="none" strike="noStrike" baseline="0">
            <a:solidFill>
              <a:srgbClr val="000000"/>
            </a:solidFill>
            <a:latin typeface="HGPｺﾞｼｯｸM"/>
            <a:ea typeface="HGPｺﾞｼｯｸM"/>
          </a:endParaRPr>
        </a:p>
        <a:p>
          <a:pPr algn="l" rtl="0">
            <a:defRPr sz="1000"/>
          </a:pPr>
          <a:r>
            <a:rPr lang="en-US" altLang="ja-JP" sz="900" b="1" i="0" u="none" strike="noStrike" baseline="0">
              <a:solidFill>
                <a:srgbClr val="000000"/>
              </a:solidFill>
              <a:latin typeface="HGPｺﾞｼｯｸM"/>
              <a:ea typeface="HGPｺﾞｼｯｸM"/>
            </a:rPr>
            <a:t>    </a:t>
          </a:r>
          <a:r>
            <a:rPr lang="ja-JP" altLang="en-US" sz="900" b="1" i="0" u="none" strike="noStrike" baseline="0">
              <a:solidFill>
                <a:srgbClr val="000000"/>
              </a:solidFill>
              <a:latin typeface="HGPｺﾞｼｯｸM"/>
              <a:ea typeface="HGPｺﾞｼｯｸM"/>
            </a:rPr>
            <a:t>・ 大学が複数のキャンパスを持ち、大学院を共有している場合は、大学院の本部機能があるキャンパスのみ 「１．ある」 としてください。</a:t>
          </a:r>
        </a:p>
      </xdr:txBody>
    </xdr:sp>
    <xdr:clientData/>
  </xdr:twoCellAnchor>
  <xdr:twoCellAnchor editAs="oneCell">
    <xdr:from>
      <xdr:col>3</xdr:col>
      <xdr:colOff>1</xdr:colOff>
      <xdr:row>118</xdr:row>
      <xdr:rowOff>33057</xdr:rowOff>
    </xdr:from>
    <xdr:to>
      <xdr:col>39</xdr:col>
      <xdr:colOff>38101</xdr:colOff>
      <xdr:row>118</xdr:row>
      <xdr:rowOff>323850</xdr:rowOff>
    </xdr:to>
    <xdr:sp macro="" textlink="">
      <xdr:nvSpPr>
        <xdr:cNvPr id="51" name="Text Box 298">
          <a:extLst>
            <a:ext uri="{FF2B5EF4-FFF2-40B4-BE49-F238E27FC236}">
              <a16:creationId xmlns:a16="http://schemas.microsoft.com/office/drawing/2014/main" id="{00000000-0008-0000-0000-000033000000}"/>
            </a:ext>
          </a:extLst>
        </xdr:cNvPr>
        <xdr:cNvSpPr txBox="1">
          <a:spLocks noChangeArrowheads="1"/>
        </xdr:cNvSpPr>
      </xdr:nvSpPr>
      <xdr:spPr bwMode="auto">
        <a:xfrm>
          <a:off x="504826" y="34046832"/>
          <a:ext cx="7239000" cy="290793"/>
        </a:xfrm>
        <a:prstGeom prst="rect">
          <a:avLst/>
        </a:prstGeom>
        <a:noFill/>
        <a:ln>
          <a:noFill/>
        </a:ln>
        <a:effectLst/>
      </xdr:spPr>
      <xdr:txBody>
        <a:bodyPr vertOverflow="clip" wrap="square" lIns="27432" tIns="18288" rIns="0" bIns="18288" anchor="t" upright="1"/>
        <a:lstStyle/>
        <a:p>
          <a:pPr marL="0" indent="0" algn="l" rtl="0" eaLnBrk="1" fontAlgn="auto" latinLnBrk="0" hangingPunct="1">
            <a:lnSpc>
              <a:spcPts val="1300"/>
            </a:lnSpc>
            <a:defRPr sz="1000"/>
          </a:pPr>
          <a:r>
            <a:rPr lang="en-US"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※2025</a:t>
          </a:r>
          <a:r>
            <a:rPr lang="ja-JP"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年度（</a:t>
          </a:r>
          <a:r>
            <a:rPr lang="en-US"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2025</a:t>
          </a:r>
          <a:r>
            <a:rPr lang="ja-JP"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年</a:t>
          </a:r>
          <a:r>
            <a:rPr lang="en-US"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5</a:t>
          </a:r>
          <a:r>
            <a:rPr lang="ja-JP"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月</a:t>
          </a:r>
          <a:r>
            <a:rPr lang="en-US"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1</a:t>
          </a:r>
          <a:r>
            <a:rPr lang="ja-JP"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日時点）の状況を、令和</a:t>
          </a:r>
          <a:r>
            <a:rPr lang="en-US"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7</a:t>
          </a:r>
          <a:r>
            <a:rPr lang="ja-JP" altLang="ja-JP" sz="900" b="1"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年度の文部科学省学校基本調査を参考にご回答ください。</a:t>
          </a:r>
          <a:endParaRPr lang="en-US" altLang="ja-JP"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endParaRPr>
        </a:p>
      </xdr:txBody>
    </xdr:sp>
    <xdr:clientData/>
  </xdr:twoCellAnchor>
  <xdr:twoCellAnchor>
    <xdr:from>
      <xdr:col>2</xdr:col>
      <xdr:colOff>138</xdr:colOff>
      <xdr:row>9</xdr:row>
      <xdr:rowOff>8409</xdr:rowOff>
    </xdr:from>
    <xdr:to>
      <xdr:col>44</xdr:col>
      <xdr:colOff>16347</xdr:colOff>
      <xdr:row>11</xdr:row>
      <xdr:rowOff>91966</xdr:rowOff>
    </xdr:to>
    <xdr:grpSp>
      <xdr:nvGrpSpPr>
        <xdr:cNvPr id="54" name="グループ化 53">
          <a:extLst>
            <a:ext uri="{FF2B5EF4-FFF2-40B4-BE49-F238E27FC236}">
              <a16:creationId xmlns:a16="http://schemas.microsoft.com/office/drawing/2014/main" id="{00000000-0008-0000-0000-000036000000}"/>
            </a:ext>
          </a:extLst>
        </xdr:cNvPr>
        <xdr:cNvGrpSpPr/>
      </xdr:nvGrpSpPr>
      <xdr:grpSpPr>
        <a:xfrm>
          <a:off x="302697" y="7012085"/>
          <a:ext cx="8487856" cy="946410"/>
          <a:chOff x="8624788" y="5095875"/>
          <a:chExt cx="8418413" cy="942546"/>
        </a:xfrm>
      </xdr:grpSpPr>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8625010" y="5095875"/>
            <a:ext cx="8416886" cy="323850"/>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Text Box 383">
            <a:extLst>
              <a:ext uri="{FF2B5EF4-FFF2-40B4-BE49-F238E27FC236}">
                <a16:creationId xmlns:a16="http://schemas.microsoft.com/office/drawing/2014/main" id="{00000000-0008-0000-0000-000016000000}"/>
              </a:ext>
            </a:extLst>
          </xdr:cNvPr>
          <xdr:cNvSpPr txBox="1">
            <a:spLocks noChangeArrowheads="1"/>
          </xdr:cNvSpPr>
        </xdr:nvSpPr>
        <xdr:spPr bwMode="auto">
          <a:xfrm>
            <a:off x="8698792" y="5099791"/>
            <a:ext cx="4097169" cy="304800"/>
          </a:xfrm>
          <a:prstGeom prst="rect">
            <a:avLst/>
          </a:prstGeom>
          <a:noFill/>
          <a:ln>
            <a:noFill/>
          </a:ln>
        </xdr:spPr>
        <xdr:txBody>
          <a:bodyPr vertOverflow="clip" wrap="square" lIns="27432" tIns="18288" rIns="27432" bIns="18288" anchor="ctr" upright="1"/>
          <a:lstStyle/>
          <a:p>
            <a:pPr algn="l" rtl="0">
              <a:defRPr sz="1000"/>
            </a:pPr>
            <a:r>
              <a:rPr lang="ja-JP" altLang="en-US" sz="1600" b="0" i="0" u="none" strike="noStrike" baseline="0">
                <a:solidFill>
                  <a:srgbClr val="FFFFFF"/>
                </a:solidFill>
                <a:latin typeface="HGP創英角ｺﾞｼｯｸUB"/>
                <a:ea typeface="HGP創英角ｺﾞｼｯｸUB"/>
              </a:rPr>
              <a:t>入力マニュアルについて</a:t>
            </a:r>
          </a:p>
        </xdr:txBody>
      </xdr:sp>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8624788" y="5360936"/>
            <a:ext cx="96825" cy="671109"/>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8341" y="5969242"/>
            <a:ext cx="8398403" cy="69179"/>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098" name="正方形/長方形 9097">
            <a:extLst>
              <a:ext uri="{FF2B5EF4-FFF2-40B4-BE49-F238E27FC236}">
                <a16:creationId xmlns:a16="http://schemas.microsoft.com/office/drawing/2014/main" id="{00000000-0008-0000-0000-00008A230000}"/>
              </a:ext>
            </a:extLst>
          </xdr:cNvPr>
          <xdr:cNvSpPr/>
        </xdr:nvSpPr>
        <xdr:spPr>
          <a:xfrm>
            <a:off x="16953864" y="5360936"/>
            <a:ext cx="89337" cy="671109"/>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7</xdr:col>
      <xdr:colOff>158330</xdr:colOff>
      <xdr:row>10</xdr:row>
      <xdr:rowOff>44762</xdr:rowOff>
    </xdr:from>
    <xdr:to>
      <xdr:col>22</xdr:col>
      <xdr:colOff>182217</xdr:colOff>
      <xdr:row>10</xdr:row>
      <xdr:rowOff>314739</xdr:rowOff>
    </xdr:to>
    <xdr:sp macro="" textlink="">
      <xdr:nvSpPr>
        <xdr:cNvPr id="9104" name="Text Box 382">
          <a:extLst>
            <a:ext uri="{FF2B5EF4-FFF2-40B4-BE49-F238E27FC236}">
              <a16:creationId xmlns:a16="http://schemas.microsoft.com/office/drawing/2014/main" id="{00000000-0008-0000-0000-000090230000}"/>
            </a:ext>
          </a:extLst>
        </xdr:cNvPr>
        <xdr:cNvSpPr txBox="1">
          <a:spLocks noChangeArrowheads="1"/>
        </xdr:cNvSpPr>
      </xdr:nvSpPr>
      <xdr:spPr bwMode="auto">
        <a:xfrm>
          <a:off x="1458700" y="5130284"/>
          <a:ext cx="3005626" cy="269977"/>
        </a:xfrm>
        <a:prstGeom prst="rect">
          <a:avLst/>
        </a:prstGeom>
        <a:noFill/>
        <a:ln>
          <a:noFill/>
        </a:ln>
        <a:effectLst/>
      </xdr:spPr>
      <xdr:txBody>
        <a:bodyPr vertOverflow="clip" wrap="square" lIns="36576" tIns="18288" rIns="0" bIns="0" anchor="t" upright="1"/>
        <a:lstStyle/>
        <a:p>
          <a:pPr algn="l" rtl="0">
            <a:lnSpc>
              <a:spcPts val="1800"/>
            </a:lnSpc>
            <a:defRPr sz="1000"/>
          </a:pPr>
          <a:r>
            <a:rPr lang="ja-JP" altLang="en-US" sz="1000" b="0" i="0" u="none" strike="noStrike" baseline="0">
              <a:solidFill>
                <a:schemeClr val="tx1"/>
              </a:solidFill>
              <a:latin typeface="HGPｺﾞｼｯｸM" panose="020B0600000000000000" pitchFamily="50" charset="-128"/>
              <a:ea typeface="HGPｺﾞｼｯｸM" panose="020B0600000000000000" pitchFamily="50" charset="-128"/>
            </a:rPr>
            <a:t>該当箇所には目印がございます。 </a:t>
          </a:r>
          <a:r>
            <a:rPr lang="en-US" altLang="ja-JP" sz="1000" b="0" i="0" u="none" strike="noStrike" baseline="0">
              <a:solidFill>
                <a:schemeClr val="tx1"/>
              </a:solidFill>
              <a:latin typeface="HGPｺﾞｼｯｸM" panose="020B0600000000000000" pitchFamily="50" charset="-128"/>
              <a:ea typeface="HGPｺﾞｼｯｸM" panose="020B0600000000000000" pitchFamily="50" charset="-128"/>
            </a:rPr>
            <a:t>URL</a:t>
          </a:r>
          <a:r>
            <a:rPr lang="ja-JP" altLang="en-US" sz="1000" b="0" i="0" u="none" strike="noStrike" baseline="0">
              <a:solidFill>
                <a:schemeClr val="tx1"/>
              </a:solidFill>
              <a:latin typeface="HGPｺﾞｼｯｸM" panose="020B0600000000000000" pitchFamily="50" charset="-128"/>
              <a:ea typeface="HGPｺﾞｼｯｸM" panose="020B0600000000000000" pitchFamily="50" charset="-128"/>
            </a:rPr>
            <a:t>はこちら ⇒</a:t>
          </a:r>
        </a:p>
      </xdr:txBody>
    </xdr:sp>
    <xdr:clientData/>
  </xdr:twoCellAnchor>
  <xdr:twoCellAnchor>
    <xdr:from>
      <xdr:col>2</xdr:col>
      <xdr:colOff>95251</xdr:colOff>
      <xdr:row>118</xdr:row>
      <xdr:rowOff>447674</xdr:rowOff>
    </xdr:from>
    <xdr:to>
      <xdr:col>35</xdr:col>
      <xdr:colOff>117232</xdr:colOff>
      <xdr:row>118</xdr:row>
      <xdr:rowOff>2741543</xdr:rowOff>
    </xdr:to>
    <xdr:grpSp>
      <xdr:nvGrpSpPr>
        <xdr:cNvPr id="9119" name="グループ化 9118">
          <a:extLst>
            <a:ext uri="{FF2B5EF4-FFF2-40B4-BE49-F238E27FC236}">
              <a16:creationId xmlns:a16="http://schemas.microsoft.com/office/drawing/2014/main" id="{00000000-0008-0000-0000-00009F230000}"/>
            </a:ext>
          </a:extLst>
        </xdr:cNvPr>
        <xdr:cNvGrpSpPr/>
      </xdr:nvGrpSpPr>
      <xdr:grpSpPr>
        <a:xfrm>
          <a:off x="397810" y="36855586"/>
          <a:ext cx="6678275" cy="2293869"/>
          <a:chOff x="9048750" y="34432874"/>
          <a:chExt cx="6623230" cy="2293869"/>
        </a:xfrm>
      </xdr:grpSpPr>
      <xdr:sp macro="" textlink="">
        <xdr:nvSpPr>
          <xdr:cNvPr id="9109" name="角丸四角形 5">
            <a:extLst>
              <a:ext uri="{FF2B5EF4-FFF2-40B4-BE49-F238E27FC236}">
                <a16:creationId xmlns:a16="http://schemas.microsoft.com/office/drawing/2014/main" id="{00000000-0008-0000-0000-000095230000}"/>
              </a:ext>
            </a:extLst>
          </xdr:cNvPr>
          <xdr:cNvSpPr/>
        </xdr:nvSpPr>
        <xdr:spPr>
          <a:xfrm>
            <a:off x="9048750" y="34432874"/>
            <a:ext cx="6623230" cy="2293869"/>
          </a:xfrm>
          <a:prstGeom prst="roundRect">
            <a:avLst/>
          </a:prstGeom>
          <a:solidFill>
            <a:srgbClr val="E5F5FF"/>
          </a:solidFill>
          <a:ln w="952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110" name="正方形/長方形 9109">
            <a:extLst>
              <a:ext uri="{FF2B5EF4-FFF2-40B4-BE49-F238E27FC236}">
                <a16:creationId xmlns:a16="http://schemas.microsoft.com/office/drawing/2014/main" id="{00000000-0008-0000-0000-000096230000}"/>
              </a:ext>
            </a:extLst>
          </xdr:cNvPr>
          <xdr:cNvSpPr/>
        </xdr:nvSpPr>
        <xdr:spPr>
          <a:xfrm>
            <a:off x="9326296" y="34549473"/>
            <a:ext cx="219953" cy="215347"/>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kern="1200">
                <a:solidFill>
                  <a:schemeClr val="bg1"/>
                </a:solidFill>
                <a:latin typeface="HGP創英角ｺﾞｼｯｸUB" panose="020B0900000000000000" pitchFamily="50" charset="-128"/>
                <a:ea typeface="HGP創英角ｺﾞｼｯｸUB" panose="020B0900000000000000" pitchFamily="50" charset="-128"/>
              </a:rPr>
              <a:t>!</a:t>
            </a:r>
            <a:endParaRPr kumimoji="1" lang="ja-JP" altLang="en-US" sz="1200" kern="1200">
              <a:solidFill>
                <a:schemeClr val="bg1"/>
              </a:solidFill>
              <a:latin typeface="HGP創英角ｺﾞｼｯｸUB" panose="020B0900000000000000" pitchFamily="50" charset="-128"/>
              <a:ea typeface="HGP創英角ｺﾞｼｯｸUB" panose="020B0900000000000000" pitchFamily="50" charset="-128"/>
            </a:endParaRPr>
          </a:p>
        </xdr:txBody>
      </xdr:sp>
      <xdr:sp macro="" textlink="">
        <xdr:nvSpPr>
          <xdr:cNvPr id="9111" name="角丸四角形 5">
            <a:extLst>
              <a:ext uri="{FF2B5EF4-FFF2-40B4-BE49-F238E27FC236}">
                <a16:creationId xmlns:a16="http://schemas.microsoft.com/office/drawing/2014/main" id="{00000000-0008-0000-0000-000097230000}"/>
              </a:ext>
            </a:extLst>
          </xdr:cNvPr>
          <xdr:cNvSpPr/>
        </xdr:nvSpPr>
        <xdr:spPr>
          <a:xfrm>
            <a:off x="9526370" y="34497350"/>
            <a:ext cx="2726996" cy="307732"/>
          </a:xfrm>
          <a:prstGeom prst="round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HGPｺﾞｼｯｸM" panose="020B0600000000000000" pitchFamily="50" charset="-128"/>
                <a:ea typeface="HGPｺﾞｼｯｸM" panose="020B0600000000000000" pitchFamily="50" charset="-128"/>
                <a:cs typeface="+mn-cs"/>
              </a:rPr>
              <a:t>構成員として所属する</a:t>
            </a:r>
            <a:r>
              <a:rPr kumimoji="1" lang="ja-JP" altLang="ja-JP" sz="1100">
                <a:solidFill>
                  <a:sysClr val="windowText" lastClr="000000"/>
                </a:solidFill>
                <a:effectLst/>
                <a:latin typeface="HGPｺﾞｼｯｸM" panose="020B0600000000000000" pitchFamily="50" charset="-128"/>
                <a:ea typeface="HGPｺﾞｼｯｸM" panose="020B0600000000000000" pitchFamily="50" charset="-128"/>
                <a:cs typeface="+mn-cs"/>
              </a:rPr>
              <a:t>教員数</a:t>
            </a:r>
            <a:endParaRPr lang="ja-JP" altLang="ja-JP" sz="1100">
              <a:solidFill>
                <a:sysClr val="windowText" lastClr="000000"/>
              </a:solidFill>
              <a:effectLst/>
              <a:latin typeface="HGPｺﾞｼｯｸM" panose="020B0600000000000000" pitchFamily="50" charset="-128"/>
              <a:ea typeface="HGPｺﾞｼｯｸM" panose="020B0600000000000000" pitchFamily="50" charset="-128"/>
            </a:endParaRPr>
          </a:p>
          <a:p>
            <a:pPr algn="l"/>
            <a:endParaRPr kumimoji="1" lang="ja-JP" altLang="en-US" sz="110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9112" name="Text Box 257">
            <a:extLst>
              <a:ext uri="{FF2B5EF4-FFF2-40B4-BE49-F238E27FC236}">
                <a16:creationId xmlns:a16="http://schemas.microsoft.com/office/drawing/2014/main" id="{00000000-0008-0000-0000-000098230000}"/>
              </a:ext>
            </a:extLst>
          </xdr:cNvPr>
          <xdr:cNvSpPr txBox="1">
            <a:spLocks noChangeArrowheads="1"/>
          </xdr:cNvSpPr>
        </xdr:nvSpPr>
        <xdr:spPr bwMode="auto">
          <a:xfrm>
            <a:off x="9620250" y="34811677"/>
            <a:ext cx="5326709" cy="324315"/>
          </a:xfrm>
          <a:prstGeom prst="rect">
            <a:avLst/>
          </a:prstGeom>
          <a:noFill/>
          <a:ln>
            <a:noFill/>
          </a:ln>
          <a:effectLst/>
        </xdr:spPr>
        <xdr:txBody>
          <a:bodyPr vertOverflow="clip" wrap="square" lIns="18288" tIns="18288" rIns="0" bIns="18288" anchor="t" upright="1"/>
          <a:lstStyle/>
          <a:p>
            <a:pPr algn="l" rtl="0">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常勤の人数のみをカウントしてください。（非常勤は含まない）</a:t>
            </a:r>
          </a:p>
        </xdr:txBody>
      </xdr:sp>
      <xdr:sp macro="" textlink="">
        <xdr:nvSpPr>
          <xdr:cNvPr id="9113" name="Text Box 257">
            <a:extLst>
              <a:ext uri="{FF2B5EF4-FFF2-40B4-BE49-F238E27FC236}">
                <a16:creationId xmlns:a16="http://schemas.microsoft.com/office/drawing/2014/main" id="{00000000-0008-0000-0000-000099230000}"/>
              </a:ext>
            </a:extLst>
          </xdr:cNvPr>
          <xdr:cNvSpPr txBox="1">
            <a:spLocks noChangeArrowheads="1"/>
          </xdr:cNvSpPr>
        </xdr:nvSpPr>
        <xdr:spPr bwMode="auto">
          <a:xfrm>
            <a:off x="9621146" y="35574815"/>
            <a:ext cx="5432094" cy="277119"/>
          </a:xfrm>
          <a:prstGeom prst="rect">
            <a:avLst/>
          </a:prstGeom>
          <a:noFill/>
          <a:ln>
            <a:noFill/>
          </a:ln>
          <a:effectLst/>
        </xdr:spPr>
        <xdr:txBody>
          <a:bodyPr vertOverflow="clip" wrap="square" lIns="18288" tIns="18288" rIns="0" bIns="18288"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a:t>
            </a:r>
            <a:r>
              <a:rPr lang="ja-JP" altLang="ja-JP" sz="1000" b="0" i="0" u="sng" baseline="0">
                <a:effectLst/>
                <a:latin typeface="HGPｺﾞｼｯｸM" panose="020B0600000000000000" pitchFamily="50" charset="-128"/>
                <a:ea typeface="HGPｺﾞｼｯｸM" panose="020B0600000000000000" pitchFamily="50" charset="-128"/>
                <a:cs typeface="+mn-cs"/>
              </a:rPr>
              <a:t>看護教員</a:t>
            </a:r>
            <a:r>
              <a:rPr lang="ja-JP" altLang="ja-JP" sz="1000" b="0" i="0" baseline="0">
                <a:effectLst/>
                <a:latin typeface="HGPｺﾞｼｯｸM" panose="020B0600000000000000" pitchFamily="50" charset="-128"/>
                <a:ea typeface="HGPｺﾞｼｯｸM" panose="020B0600000000000000" pitchFamily="50" charset="-128"/>
                <a:cs typeface="+mn-cs"/>
              </a:rPr>
              <a:t>は、</a:t>
            </a:r>
            <a:r>
              <a:rPr lang="en-US" altLang="ja-JP" sz="1000" b="0" i="0" baseline="0">
                <a:effectLst/>
                <a:latin typeface="HGPｺﾞｼｯｸM" panose="020B0600000000000000" pitchFamily="50" charset="-128"/>
                <a:ea typeface="HGPｺﾞｼｯｸM" panose="020B0600000000000000" pitchFamily="50" charset="-128"/>
                <a:cs typeface="+mn-cs"/>
              </a:rPr>
              <a:t>【</a:t>
            </a:r>
            <a:r>
              <a:rPr lang="ja-JP" altLang="ja-JP" sz="1000" b="0" i="0" baseline="0">
                <a:effectLst/>
                <a:latin typeface="HGPｺﾞｼｯｸM" panose="020B0600000000000000" pitchFamily="50" charset="-128"/>
                <a:ea typeface="HGPｺﾞｼｯｸM" panose="020B0600000000000000" pitchFamily="50" charset="-128"/>
                <a:cs typeface="+mn-cs"/>
              </a:rPr>
              <a:t>看護師、助産師、保健師</a:t>
            </a:r>
            <a:r>
              <a:rPr lang="en-US" altLang="ja-JP" sz="1000" b="0" i="0" baseline="0">
                <a:effectLst/>
                <a:latin typeface="HGPｺﾞｼｯｸM" panose="020B0600000000000000" pitchFamily="50" charset="-128"/>
                <a:ea typeface="HGPｺﾞｼｯｸM" panose="020B0600000000000000" pitchFamily="50" charset="-128"/>
                <a:cs typeface="+mn-cs"/>
              </a:rPr>
              <a:t>】 </a:t>
            </a:r>
            <a:r>
              <a:rPr lang="ja-JP" altLang="ja-JP" sz="1000" b="0" i="0" baseline="0">
                <a:effectLst/>
                <a:latin typeface="HGPｺﾞｼｯｸM" panose="020B0600000000000000" pitchFamily="50" charset="-128"/>
                <a:ea typeface="HGPｺﾞｼｯｸM" panose="020B0600000000000000" pitchFamily="50" charset="-128"/>
                <a:cs typeface="+mn-cs"/>
              </a:rPr>
              <a:t>いずれかの免許を取得している教員です。</a:t>
            </a:r>
            <a:endParaRPr lang="en-US" altLang="ja-JP"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a:p>
            <a:pPr algn="l" rtl="0">
              <a:defRPr sz="1000"/>
            </a:pPr>
            <a:endPar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9114" name="Text Box 257">
            <a:extLst>
              <a:ext uri="{FF2B5EF4-FFF2-40B4-BE49-F238E27FC236}">
                <a16:creationId xmlns:a16="http://schemas.microsoft.com/office/drawing/2014/main" id="{00000000-0008-0000-0000-00009A230000}"/>
              </a:ext>
            </a:extLst>
          </xdr:cNvPr>
          <xdr:cNvSpPr txBox="1">
            <a:spLocks noChangeArrowheads="1"/>
          </xdr:cNvSpPr>
        </xdr:nvSpPr>
        <xdr:spPr bwMode="auto">
          <a:xfrm>
            <a:off x="9620251" y="35838294"/>
            <a:ext cx="5464487" cy="324315"/>
          </a:xfrm>
          <a:prstGeom prst="rect">
            <a:avLst/>
          </a:prstGeom>
          <a:noFill/>
          <a:ln>
            <a:noFill/>
          </a:ln>
          <a:effectLst/>
        </xdr:spPr>
        <xdr:txBody>
          <a:bodyPr vertOverflow="clip" wrap="square" lIns="18288" tIns="18288" rIns="0" bIns="18288" anchor="t" upright="1"/>
          <a:lstStyle/>
          <a:p>
            <a:pPr algn="l" rtl="0">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a:t>
            </a:r>
            <a:r>
              <a:rPr lang="ja-JP" altLang="en-US" sz="1000" b="0" i="0" u="sng" strike="noStrike" baseline="0">
                <a:solidFill>
                  <a:sysClr val="windowText" lastClr="000000"/>
                </a:solidFill>
                <a:latin typeface="HGPｺﾞｼｯｸM" panose="020B0600000000000000" pitchFamily="50" charset="-128"/>
                <a:ea typeface="HGPｺﾞｼｯｸM" panose="020B0600000000000000" pitchFamily="50" charset="-128"/>
              </a:rPr>
              <a:t>特任教員</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は、常勤であればカウントしてください。（臨床教員は含まない）</a:t>
            </a:r>
          </a:p>
          <a:p>
            <a:pPr algn="l" rtl="0">
              <a:defRPr sz="1000"/>
            </a:pPr>
            <a:endPar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9115" name="Text Box 257">
            <a:extLst>
              <a:ext uri="{FF2B5EF4-FFF2-40B4-BE49-F238E27FC236}">
                <a16:creationId xmlns:a16="http://schemas.microsoft.com/office/drawing/2014/main" id="{00000000-0008-0000-0000-00009B230000}"/>
              </a:ext>
            </a:extLst>
          </xdr:cNvPr>
          <xdr:cNvSpPr txBox="1">
            <a:spLocks noChangeArrowheads="1"/>
          </xdr:cNvSpPr>
        </xdr:nvSpPr>
        <xdr:spPr bwMode="auto">
          <a:xfrm>
            <a:off x="9620250" y="36122496"/>
            <a:ext cx="5464487" cy="324315"/>
          </a:xfrm>
          <a:prstGeom prst="rect">
            <a:avLst/>
          </a:prstGeom>
          <a:noFill/>
          <a:ln>
            <a:noFill/>
          </a:ln>
          <a:effectLst/>
        </xdr:spPr>
        <xdr:txBody>
          <a:bodyPr vertOverflow="clip" wrap="square" lIns="18288" tIns="18288" rIns="0" bIns="18288"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a:t>
            </a:r>
            <a:r>
              <a:rPr lang="ja-JP" altLang="en-US" sz="1000" b="0" i="0" u="sng" strike="noStrike" baseline="0">
                <a:solidFill>
                  <a:sysClr val="windowText" lastClr="000000"/>
                </a:solidFill>
                <a:latin typeface="HGPｺﾞｼｯｸM" panose="020B0600000000000000" pitchFamily="50" charset="-128"/>
                <a:ea typeface="HGPｺﾞｼｯｸM" panose="020B0600000000000000" pitchFamily="50" charset="-128"/>
              </a:rPr>
              <a:t>附属研究機関</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がある場合は、そこに所属する教員もカウントに含めてください。</a:t>
            </a:r>
          </a:p>
        </xdr:txBody>
      </xdr:sp>
      <xdr:sp macro="" textlink="">
        <xdr:nvSpPr>
          <xdr:cNvPr id="9116" name="Text Box 257">
            <a:extLst>
              <a:ext uri="{FF2B5EF4-FFF2-40B4-BE49-F238E27FC236}">
                <a16:creationId xmlns:a16="http://schemas.microsoft.com/office/drawing/2014/main" id="{00000000-0008-0000-0000-00009C230000}"/>
              </a:ext>
            </a:extLst>
          </xdr:cNvPr>
          <xdr:cNvSpPr txBox="1">
            <a:spLocks noChangeArrowheads="1"/>
          </xdr:cNvSpPr>
        </xdr:nvSpPr>
        <xdr:spPr bwMode="auto">
          <a:xfrm>
            <a:off x="9620250" y="35061017"/>
            <a:ext cx="5443075" cy="308452"/>
          </a:xfrm>
          <a:prstGeom prst="rect">
            <a:avLst/>
          </a:prstGeom>
          <a:noFill/>
          <a:ln>
            <a:noFill/>
          </a:ln>
          <a:effectLst/>
        </xdr:spPr>
        <xdr:txBody>
          <a:bodyPr vertOverflow="clip" wrap="square" lIns="18288" tIns="18288" rIns="0" bIns="18288" anchor="t" upright="1"/>
          <a:lstStyle/>
          <a:p>
            <a:pPr algn="l" rtl="0">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大学院のシラバスに名前が入っている教員を構成員としてカウントしてください。</a:t>
            </a:r>
          </a:p>
        </xdr:txBody>
      </xdr:sp>
      <xdr:sp macro="" textlink="">
        <xdr:nvSpPr>
          <xdr:cNvPr id="9117" name="Text Box 257">
            <a:extLst>
              <a:ext uri="{FF2B5EF4-FFF2-40B4-BE49-F238E27FC236}">
                <a16:creationId xmlns:a16="http://schemas.microsoft.com/office/drawing/2014/main" id="{00000000-0008-0000-0000-00009D230000}"/>
              </a:ext>
            </a:extLst>
          </xdr:cNvPr>
          <xdr:cNvSpPr txBox="1">
            <a:spLocks noChangeArrowheads="1"/>
          </xdr:cNvSpPr>
        </xdr:nvSpPr>
        <xdr:spPr bwMode="auto">
          <a:xfrm>
            <a:off x="9623892" y="36316544"/>
            <a:ext cx="5287997" cy="324315"/>
          </a:xfrm>
          <a:prstGeom prst="rect">
            <a:avLst/>
          </a:prstGeom>
          <a:noFill/>
          <a:ln>
            <a:noFill/>
          </a:ln>
          <a:effectLst/>
        </xdr:spPr>
        <xdr:txBody>
          <a:bodyPr vertOverflow="clip" wrap="square" lIns="18288" tIns="18288" rIns="0" bIns="18288"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500" b="0" i="0" baseline="0">
                <a:effectLst/>
                <a:latin typeface="HGPｺﾞｼｯｸM" panose="020B0600000000000000" pitchFamily="50" charset="-128"/>
                <a:ea typeface="HGPｺﾞｼｯｸM" panose="020B0600000000000000" pitchFamily="50" charset="-128"/>
                <a:cs typeface="+mn-cs"/>
              </a:rPr>
              <a:t>●</a:t>
            </a:r>
            <a:r>
              <a:rPr lang="ja-JP" altLang="en-US" sz="600" b="0" i="0" baseline="0">
                <a:effectLst/>
                <a:latin typeface="HGPｺﾞｼｯｸM" panose="020B0600000000000000" pitchFamily="50" charset="-128"/>
                <a:ea typeface="HGPｺﾞｼｯｸM" panose="020B0600000000000000" pitchFamily="50" charset="-128"/>
                <a:cs typeface="+mn-cs"/>
              </a:rPr>
              <a:t> </a:t>
            </a:r>
            <a:r>
              <a:rPr lang="ja-JP" altLang="en-US" sz="1000" b="0" i="0" baseline="0">
                <a:effectLst/>
                <a:latin typeface="HGPｺﾞｼｯｸM" panose="020B0600000000000000" pitchFamily="50" charset="-128"/>
                <a:ea typeface="HGPｺﾞｼｯｸM" panose="020B0600000000000000" pitchFamily="50" charset="-128"/>
                <a:cs typeface="+mn-cs"/>
              </a:rPr>
              <a:t>⑦その他は</a:t>
            </a:r>
            <a:r>
              <a:rPr lang="ja-JP" altLang="ja-JP" sz="1000" b="0" i="0" baseline="0">
                <a:effectLst/>
                <a:latin typeface="HGPｺﾞｼｯｸM" panose="020B0600000000000000" pitchFamily="50" charset="-128"/>
                <a:ea typeface="HGPｺﾞｼｯｸM" panose="020B0600000000000000" pitchFamily="50" charset="-128"/>
                <a:cs typeface="+mn-cs"/>
              </a:rPr>
              <a:t>教務補佐員等を指し、授業単位の非常勤講師、実習補助者などは含</a:t>
            </a:r>
            <a:r>
              <a:rPr lang="ja-JP" altLang="en-US" sz="1000" b="0" i="0" baseline="0">
                <a:effectLst/>
                <a:latin typeface="HGPｺﾞｼｯｸM" panose="020B0600000000000000" pitchFamily="50" charset="-128"/>
                <a:ea typeface="HGPｺﾞｼｯｸM" panose="020B0600000000000000" pitchFamily="50" charset="-128"/>
                <a:cs typeface="+mn-cs"/>
              </a:rPr>
              <a:t>みません</a:t>
            </a:r>
            <a:r>
              <a:rPr lang="ja-JP" altLang="ja-JP" sz="1000" b="0" i="0" baseline="0">
                <a:effectLst/>
                <a:latin typeface="HGPｺﾞｼｯｸM" panose="020B0600000000000000" pitchFamily="50" charset="-128"/>
                <a:ea typeface="HGPｺﾞｼｯｸM" panose="020B0600000000000000" pitchFamily="50" charset="-128"/>
                <a:cs typeface="+mn-cs"/>
              </a:rPr>
              <a:t>。</a:t>
            </a:r>
            <a:endPar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9118" name="Text Box 257">
            <a:extLst>
              <a:ext uri="{FF2B5EF4-FFF2-40B4-BE49-F238E27FC236}">
                <a16:creationId xmlns:a16="http://schemas.microsoft.com/office/drawing/2014/main" id="{00000000-0008-0000-0000-00009E230000}"/>
              </a:ext>
            </a:extLst>
          </xdr:cNvPr>
          <xdr:cNvSpPr txBox="1">
            <a:spLocks noChangeArrowheads="1"/>
          </xdr:cNvSpPr>
        </xdr:nvSpPr>
        <xdr:spPr bwMode="auto">
          <a:xfrm>
            <a:off x="9620250" y="35305227"/>
            <a:ext cx="5443075" cy="308452"/>
          </a:xfrm>
          <a:prstGeom prst="rect">
            <a:avLst/>
          </a:prstGeom>
          <a:noFill/>
          <a:ln>
            <a:noFill/>
          </a:ln>
          <a:effectLst/>
        </xdr:spPr>
        <xdr:txBody>
          <a:bodyPr vertOverflow="clip" wrap="square" lIns="18288" tIns="18288" rIns="0" bIns="18288" anchor="t" upright="1"/>
          <a:lstStyle/>
          <a:p>
            <a:pPr algn="l" rtl="0">
              <a:defRPr sz="1000"/>
            </a:pPr>
            <a:r>
              <a:rPr lang="ja-JP" altLang="en-US" sz="500" b="0" i="0" u="none" strike="noStrike" baseline="0">
                <a:solidFill>
                  <a:sysClr val="windowText" lastClr="000000"/>
                </a:solidFill>
                <a:latin typeface="HGPｺﾞｼｯｸM" panose="020B0600000000000000" pitchFamily="50" charset="-128"/>
                <a:ea typeface="HGPｺﾞｼｯｸM" panose="020B0600000000000000" pitchFamily="50" charset="-128"/>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専任とは、単位認定を行っている教員です。</a:t>
            </a:r>
          </a:p>
        </xdr:txBody>
      </xdr:sp>
    </xdr:grpSp>
    <xdr:clientData/>
  </xdr:twoCellAnchor>
  <xdr:twoCellAnchor>
    <xdr:from>
      <xdr:col>3</xdr:col>
      <xdr:colOff>8283</xdr:colOff>
      <xdr:row>285</xdr:row>
      <xdr:rowOff>200026</xdr:rowOff>
    </xdr:from>
    <xdr:to>
      <xdr:col>37</xdr:col>
      <xdr:colOff>182217</xdr:colOff>
      <xdr:row>286</xdr:row>
      <xdr:rowOff>145677</xdr:rowOff>
    </xdr:to>
    <xdr:sp macro="" textlink="">
      <xdr:nvSpPr>
        <xdr:cNvPr id="9123" name="AutoShape 301">
          <a:extLst>
            <a:ext uri="{FF2B5EF4-FFF2-40B4-BE49-F238E27FC236}">
              <a16:creationId xmlns:a16="http://schemas.microsoft.com/office/drawing/2014/main" id="{00000000-0008-0000-0000-0000A3230000}"/>
            </a:ext>
          </a:extLst>
        </xdr:cNvPr>
        <xdr:cNvSpPr>
          <a:spLocks noChangeArrowheads="1"/>
        </xdr:cNvSpPr>
      </xdr:nvSpPr>
      <xdr:spPr bwMode="auto">
        <a:xfrm>
          <a:off x="512548" y="73957144"/>
          <a:ext cx="7031934" cy="349062"/>
        </a:xfrm>
        <a:prstGeom prst="roundRect">
          <a:avLst>
            <a:gd name="adj" fmla="val 0"/>
          </a:avLst>
        </a:prstGeom>
        <a:noFill/>
        <a:ln w="38100" algn="ctr">
          <a:solidFill>
            <a:srgbClr xmlns:mc="http://schemas.openxmlformats.org/markup-compatibility/2006" xmlns:a14="http://schemas.microsoft.com/office/drawing/2010/main" val="969696" mc:Ignorable="a14" a14:legacySpreadsheetColorIndex="55"/>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3</xdr:col>
      <xdr:colOff>101876</xdr:colOff>
      <xdr:row>285</xdr:row>
      <xdr:rowOff>224119</xdr:rowOff>
    </xdr:from>
    <xdr:to>
      <xdr:col>36</xdr:col>
      <xdr:colOff>33617</xdr:colOff>
      <xdr:row>286</xdr:row>
      <xdr:rowOff>159932</xdr:rowOff>
    </xdr:to>
    <xdr:sp macro="" textlink="">
      <xdr:nvSpPr>
        <xdr:cNvPr id="9124" name="Text Box 299">
          <a:extLst>
            <a:ext uri="{FF2B5EF4-FFF2-40B4-BE49-F238E27FC236}">
              <a16:creationId xmlns:a16="http://schemas.microsoft.com/office/drawing/2014/main" id="{00000000-0008-0000-0000-0000A4230000}"/>
            </a:ext>
          </a:extLst>
        </xdr:cNvPr>
        <xdr:cNvSpPr txBox="1">
          <a:spLocks noChangeArrowheads="1"/>
        </xdr:cNvSpPr>
      </xdr:nvSpPr>
      <xdr:spPr bwMode="auto">
        <a:xfrm>
          <a:off x="606141" y="73981237"/>
          <a:ext cx="6588035" cy="339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 ※高度実践看護師教育課程とは、</a:t>
          </a:r>
          <a:r>
            <a:rPr lang="ja-JP" altLang="ja-JP" sz="10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rPr>
            <a:t>専門看護師教育課程」</a:t>
          </a:r>
          <a:r>
            <a:rPr lang="ja-JP" altLang="en-US" sz="1000" b="0" i="0" u="none" strike="noStrike" baseline="0">
              <a:solidFill>
                <a:sysClr val="windowText" lastClr="000000"/>
              </a:solidFill>
              <a:latin typeface="HGPｺﾞｼｯｸM" panose="020B0600000000000000" pitchFamily="50" charset="-128"/>
              <a:ea typeface="HGPｺﾞｼｯｸM" panose="020B0600000000000000" pitchFamily="50" charset="-128"/>
              <a:cs typeface="+mn-cs"/>
            </a:rPr>
            <a:t>および「ナースプラクティショナー教育課程」を指す。</a:t>
          </a:r>
        </a:p>
      </xdr:txBody>
    </xdr:sp>
    <xdr:clientData/>
  </xdr:twoCellAnchor>
  <xdr:twoCellAnchor editAs="oneCell">
    <xdr:from>
      <xdr:col>17</xdr:col>
      <xdr:colOff>91108</xdr:colOff>
      <xdr:row>321</xdr:row>
      <xdr:rowOff>198783</xdr:rowOff>
    </xdr:from>
    <xdr:to>
      <xdr:col>44</xdr:col>
      <xdr:colOff>57978</xdr:colOff>
      <xdr:row>325</xdr:row>
      <xdr:rowOff>124243</xdr:rowOff>
    </xdr:to>
    <xdr:sp macro="" textlink="">
      <xdr:nvSpPr>
        <xdr:cNvPr id="9125" name="Text Box 316">
          <a:extLst>
            <a:ext uri="{FF2B5EF4-FFF2-40B4-BE49-F238E27FC236}">
              <a16:creationId xmlns:a16="http://schemas.microsoft.com/office/drawing/2014/main" id="{00000000-0008-0000-0000-0000A5230000}"/>
            </a:ext>
          </a:extLst>
        </xdr:cNvPr>
        <xdr:cNvSpPr txBox="1">
          <a:spLocks noChangeArrowheads="1"/>
        </xdr:cNvSpPr>
      </xdr:nvSpPr>
      <xdr:spPr bwMode="auto">
        <a:xfrm>
          <a:off x="3379304" y="85758131"/>
          <a:ext cx="5334000" cy="1101586"/>
        </a:xfrm>
        <a:prstGeom prst="rect">
          <a:avLst/>
        </a:prstGeom>
        <a:noFill/>
        <a:ln>
          <a:noFill/>
        </a:ln>
        <a:effectLst/>
      </xdr:spPr>
      <xdr:txBody>
        <a:bodyPr vertOverflow="clip" wrap="square" lIns="27432" tIns="18288" rIns="0" bIns="18288" anchor="t" upright="1"/>
        <a:lstStyle/>
        <a:p>
          <a:pPr rtl="0" eaLnBrk="1" fontAlgn="auto" latinLnBrk="0" hangingPunct="1">
            <a:lnSpc>
              <a:spcPts val="1400"/>
            </a:lnSpc>
          </a:pPr>
          <a:r>
            <a:rPr lang="ja-JP" altLang="ja-JP"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lang="ja-JP" altLang="en-US"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rPr>
            <a:t>看護系教員が企画立案した講座も含めてカウントしてください。</a:t>
          </a:r>
          <a:endParaRPr lang="en-US" altLang="ja-JP"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endParaRPr>
        </a:p>
        <a:p>
          <a:pPr rtl="0" eaLnBrk="1" fontAlgn="auto" latinLnBrk="0" hangingPunct="1">
            <a:lnSpc>
              <a:spcPts val="1400"/>
            </a:lnSpc>
          </a:pPr>
          <a:r>
            <a:rPr lang="en-US" altLang="ja-JP"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lang="ja-JP" altLang="en-US"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rPr>
            <a:t>看護系教員が企画運営に携わり、テーマの大半を看護系教員が行っているものはカウントしてください。</a:t>
          </a:r>
          <a:endParaRPr lang="en-US" altLang="ja-JP"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endParaRPr>
        </a:p>
        <a:p>
          <a:pPr rtl="0" eaLnBrk="1" fontAlgn="auto" latinLnBrk="0" hangingPunct="1">
            <a:lnSpc>
              <a:spcPts val="1400"/>
            </a:lnSpc>
          </a:pPr>
          <a:r>
            <a:rPr lang="en-US" altLang="ja-JP"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lang="ja-JP" altLang="en-US"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rPr>
            <a:t>委託事業の場合でも、看護教員が当該講座の実施主体であれば、学部・学科、大学院の公開講座と</a:t>
          </a:r>
          <a:endParaRPr lang="en-US" altLang="ja-JP"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endParaRPr>
        </a:p>
        <a:p>
          <a:pPr rtl="0" eaLnBrk="1" fontAlgn="auto" latinLnBrk="0" hangingPunct="1">
            <a:lnSpc>
              <a:spcPts val="1400"/>
            </a:lnSpc>
          </a:pPr>
          <a:r>
            <a:rPr lang="ja-JP" altLang="en-US" sz="900" b="1" i="0" baseline="0">
              <a:solidFill>
                <a:sysClr val="windowText" lastClr="000000"/>
              </a:solidFill>
              <a:effectLst/>
              <a:latin typeface="HGPｺﾞｼｯｸM" panose="020B0600000000000000" pitchFamily="50" charset="-128"/>
              <a:ea typeface="HGPｺﾞｼｯｸM" panose="020B0600000000000000" pitchFamily="50" charset="-128"/>
              <a:cs typeface="+mn-cs"/>
            </a:rPr>
            <a:t>　 してカウントしてください。</a:t>
          </a: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xdr:txBody>
    </xdr:sp>
    <xdr:clientData/>
  </xdr:twoCellAnchor>
  <xdr:twoCellAnchor editAs="oneCell">
    <xdr:from>
      <xdr:col>3</xdr:col>
      <xdr:colOff>140806</xdr:colOff>
      <xdr:row>343</xdr:row>
      <xdr:rowOff>33129</xdr:rowOff>
    </xdr:from>
    <xdr:to>
      <xdr:col>31</xdr:col>
      <xdr:colOff>115957</xdr:colOff>
      <xdr:row>344</xdr:row>
      <xdr:rowOff>57978</xdr:rowOff>
    </xdr:to>
    <xdr:sp macro="" textlink="">
      <xdr:nvSpPr>
        <xdr:cNvPr id="9127" name="Text Box 333">
          <a:extLst>
            <a:ext uri="{FF2B5EF4-FFF2-40B4-BE49-F238E27FC236}">
              <a16:creationId xmlns:a16="http://schemas.microsoft.com/office/drawing/2014/main" id="{00000000-0008-0000-0000-0000A7230000}"/>
            </a:ext>
          </a:extLst>
        </xdr:cNvPr>
        <xdr:cNvSpPr txBox="1">
          <a:spLocks noChangeArrowheads="1"/>
        </xdr:cNvSpPr>
      </xdr:nvSpPr>
      <xdr:spPr bwMode="auto">
        <a:xfrm>
          <a:off x="646045" y="91986651"/>
          <a:ext cx="5541064" cy="256761"/>
        </a:xfrm>
        <a:prstGeom prst="rect">
          <a:avLst/>
        </a:prstGeom>
        <a:noFill/>
        <a:ln>
          <a:noFill/>
        </a:ln>
        <a:effectLst/>
      </xdr:spPr>
      <xdr:txBody>
        <a:bodyPr vertOverflow="clip" wrap="square" lIns="27432" tIns="18288" rIns="0" bIns="18288" anchor="t" upright="1"/>
        <a:lstStyle/>
        <a:p>
          <a:pPr algn="l" rtl="0">
            <a:defRPr sz="1000"/>
          </a:pPr>
          <a:r>
            <a:rPr lang="ja-JP" altLang="en-US" sz="900" b="1" i="0" u="none" strike="noStrike" baseline="0">
              <a:solidFill>
                <a:sysClr val="windowText" lastClr="000000"/>
              </a:solidFill>
              <a:latin typeface="HGPｺﾞｼｯｸM"/>
              <a:ea typeface="HGPｺﾞｼｯｸM"/>
            </a:rPr>
            <a:t>※大学全体として実施いる場合でも、看護系の学部・学科、大学院がかかわっていればご回答ください。</a:t>
          </a:r>
          <a:endParaRPr lang="en-US" altLang="ja-JP" sz="900" b="1" i="0" u="none" strike="noStrike" baseline="0">
            <a:solidFill>
              <a:sysClr val="windowText" lastClr="000000"/>
            </a:solidFill>
            <a:latin typeface="HGPｺﾞｼｯｸM"/>
            <a:ea typeface="HGPｺﾞｼｯｸM"/>
            <a:cs typeface="+mn-cs"/>
          </a:endParaRPr>
        </a:p>
      </xdr:txBody>
    </xdr:sp>
    <xdr:clientData/>
  </xdr:twoCellAnchor>
  <xdr:twoCellAnchor editAs="oneCell">
    <xdr:from>
      <xdr:col>3</xdr:col>
      <xdr:colOff>190500</xdr:colOff>
      <xdr:row>697</xdr:row>
      <xdr:rowOff>19050</xdr:rowOff>
    </xdr:from>
    <xdr:to>
      <xdr:col>39</xdr:col>
      <xdr:colOff>99391</xdr:colOff>
      <xdr:row>697</xdr:row>
      <xdr:rowOff>447675</xdr:rowOff>
    </xdr:to>
    <xdr:sp macro="" textlink="">
      <xdr:nvSpPr>
        <xdr:cNvPr id="20" name="Text Box 300">
          <a:extLst>
            <a:ext uri="{FF2B5EF4-FFF2-40B4-BE49-F238E27FC236}">
              <a16:creationId xmlns:a16="http://schemas.microsoft.com/office/drawing/2014/main" id="{00000000-0008-0000-0000-000014000000}"/>
            </a:ext>
          </a:extLst>
        </xdr:cNvPr>
        <xdr:cNvSpPr txBox="1">
          <a:spLocks noChangeArrowheads="1"/>
        </xdr:cNvSpPr>
      </xdr:nvSpPr>
      <xdr:spPr bwMode="auto">
        <a:xfrm>
          <a:off x="695325" y="181184550"/>
          <a:ext cx="7109791"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8288" tIns="18288" rIns="0" bIns="18288" anchor="t" upright="1"/>
        <a:lstStyle/>
        <a:p>
          <a:pPr algn="l" rtl="0">
            <a:defRPr sz="1000"/>
          </a:pPr>
          <a:r>
            <a:rPr lang="ja-JP" altLang="en-US" sz="900" b="0" i="0" u="none" strike="noStrike" baseline="0">
              <a:solidFill>
                <a:sysClr val="windowText" lastClr="000000"/>
              </a:solidFill>
              <a:latin typeface="HGPｺﾞｼｯｸM"/>
              <a:ea typeface="HGPｺﾞｼｯｸM"/>
            </a:rPr>
            <a:t>※免除・特例は考慮せず、標準の金額となる基準値をご記入ください。　※該当項目の無い学納金は「その他」に入れてください。</a:t>
          </a:r>
          <a:endParaRPr lang="en-US" altLang="ja-JP" sz="900" b="0" i="0" u="none" strike="noStrike" baseline="0">
            <a:solidFill>
              <a:sysClr val="windowText" lastClr="000000"/>
            </a:solidFill>
            <a:latin typeface="HGPｺﾞｼｯｸM"/>
            <a:ea typeface="HGPｺﾞｼｯｸM"/>
          </a:endParaRPr>
        </a:p>
        <a:p>
          <a:pPr algn="l" rtl="0">
            <a:defRPr sz="1000"/>
          </a:pPr>
          <a:r>
            <a:rPr lang="en-US" altLang="ja-JP" sz="900" b="0" i="0" u="none" strike="noStrike" baseline="0">
              <a:solidFill>
                <a:sysClr val="windowText" lastClr="000000"/>
              </a:solidFill>
              <a:latin typeface="HGPｺﾞｼｯｸM"/>
              <a:ea typeface="HGPｺﾞｼｯｸM"/>
            </a:rPr>
            <a:t>※</a:t>
          </a:r>
          <a:r>
            <a:rPr lang="ja-JP" altLang="en-US" sz="900" b="0" i="0" u="none" strike="noStrike" baseline="0">
              <a:solidFill>
                <a:sysClr val="windowText" lastClr="000000"/>
              </a:solidFill>
              <a:latin typeface="HGPｺﾞｼｯｸM"/>
              <a:ea typeface="HGPｺﾞｼｯｸM"/>
            </a:rPr>
            <a:t>初年度の学納金について、入学金の納付額が県内在住者と県外在住者とでは異なる場合は、県外在住者の金額でご回答ください。</a:t>
          </a:r>
        </a:p>
      </xdr:txBody>
    </xdr:sp>
    <xdr:clientData/>
  </xdr:twoCellAnchor>
  <xdr:twoCellAnchor editAs="oneCell">
    <xdr:from>
      <xdr:col>4</xdr:col>
      <xdr:colOff>47625</xdr:colOff>
      <xdr:row>710</xdr:row>
      <xdr:rowOff>38100</xdr:rowOff>
    </xdr:from>
    <xdr:to>
      <xdr:col>41</xdr:col>
      <xdr:colOff>152400</xdr:colOff>
      <xdr:row>710</xdr:row>
      <xdr:rowOff>447675</xdr:rowOff>
    </xdr:to>
    <xdr:sp macro="" textlink="">
      <xdr:nvSpPr>
        <xdr:cNvPr id="21" name="Text Box 300">
          <a:extLst>
            <a:ext uri="{FF2B5EF4-FFF2-40B4-BE49-F238E27FC236}">
              <a16:creationId xmlns:a16="http://schemas.microsoft.com/office/drawing/2014/main" id="{00000000-0008-0000-0000-000015000000}"/>
            </a:ext>
          </a:extLst>
        </xdr:cNvPr>
        <xdr:cNvSpPr txBox="1">
          <a:spLocks noChangeArrowheads="1"/>
        </xdr:cNvSpPr>
      </xdr:nvSpPr>
      <xdr:spPr bwMode="auto">
        <a:xfrm>
          <a:off x="752475" y="185004075"/>
          <a:ext cx="7505700" cy="409575"/>
        </a:xfrm>
        <a:prstGeom prst="rect">
          <a:avLst/>
        </a:prstGeom>
        <a:noFill/>
        <a:ln>
          <a:noFill/>
        </a:ln>
        <a:effectLst/>
      </xdr:spPr>
      <xdr:txBody>
        <a:bodyPr vertOverflow="clip" wrap="square" lIns="18288" tIns="18288" rIns="0" bIns="18288" anchor="t" upright="1"/>
        <a:lstStyle/>
        <a:p>
          <a:pPr algn="l" rtl="0">
            <a:defRPr sz="1000"/>
          </a:pPr>
          <a:r>
            <a:rPr lang="ja-JP" altLang="en-US" sz="900" b="0" i="0" u="none" strike="noStrike" baseline="0">
              <a:solidFill>
                <a:sysClr val="windowText" lastClr="000000"/>
              </a:solidFill>
              <a:latin typeface="HGPｺﾞｼｯｸM"/>
              <a:ea typeface="HGPｺﾞｼｯｸM"/>
            </a:rPr>
            <a:t>※該当のコースが無い場合は、研究コースにご記入ください。</a:t>
          </a:r>
          <a:endParaRPr lang="en-US" altLang="ja-JP" sz="900" b="0" i="0" u="none" strike="noStrike" baseline="0">
            <a:solidFill>
              <a:sysClr val="windowText" lastClr="000000"/>
            </a:solidFill>
            <a:latin typeface="HGPｺﾞｼｯｸM"/>
            <a:ea typeface="HGPｺﾞｼｯｸM"/>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altLang="ja-JP" sz="900" b="0" i="0" u="none" strike="noStrike" baseline="0">
              <a:solidFill>
                <a:sysClr val="windowText" lastClr="000000"/>
              </a:solidFill>
              <a:latin typeface="HGPｺﾞｼｯｸM"/>
              <a:ea typeface="HGPｺﾞｼｯｸM"/>
              <a:cs typeface="+mn-cs"/>
            </a:rPr>
            <a:t>※</a:t>
          </a:r>
          <a:r>
            <a:rPr lang="ja-JP" altLang="ja-JP" sz="900" b="0" i="0" u="none" strike="noStrike" baseline="0">
              <a:solidFill>
                <a:sysClr val="windowText" lastClr="000000"/>
              </a:solidFill>
              <a:latin typeface="HGPｺﾞｼｯｸM"/>
              <a:ea typeface="HGPｺﾞｼｯｸM"/>
              <a:cs typeface="+mn-cs"/>
            </a:rPr>
            <a:t>初年度の学納金について、入学金の納付額が県内在住者と県外在住者とでは異なる場合は、県外在住者の金額でご回答ください。</a:t>
          </a:r>
        </a:p>
        <a:p>
          <a:pPr algn="l" rtl="0">
            <a:defRPr sz="1000"/>
          </a:pPr>
          <a:endParaRPr lang="ja-JP" altLang="en-US" sz="900" b="0" i="0" u="none" strike="noStrike" baseline="0">
            <a:solidFill>
              <a:sysClr val="windowText" lastClr="000000"/>
            </a:solidFill>
            <a:latin typeface="HGPｺﾞｼｯｸM"/>
            <a:ea typeface="HGPｺﾞｼｯｸM"/>
          </a:endParaRPr>
        </a:p>
      </xdr:txBody>
    </xdr:sp>
    <xdr:clientData/>
  </xdr:twoCellAnchor>
  <xdr:twoCellAnchor editAs="oneCell">
    <xdr:from>
      <xdr:col>27</xdr:col>
      <xdr:colOff>180975</xdr:colOff>
      <xdr:row>744</xdr:row>
      <xdr:rowOff>304800</xdr:rowOff>
    </xdr:from>
    <xdr:to>
      <xdr:col>45</xdr:col>
      <xdr:colOff>329565</xdr:colOff>
      <xdr:row>750</xdr:row>
      <xdr:rowOff>32386</xdr:rowOff>
    </xdr:to>
    <xdr:sp macro="" textlink="">
      <xdr:nvSpPr>
        <xdr:cNvPr id="25" name="Text Box 300">
          <a:extLst>
            <a:ext uri="{FF2B5EF4-FFF2-40B4-BE49-F238E27FC236}">
              <a16:creationId xmlns:a16="http://schemas.microsoft.com/office/drawing/2014/main" id="{00000000-0008-0000-0000-000019000000}"/>
            </a:ext>
          </a:extLst>
        </xdr:cNvPr>
        <xdr:cNvSpPr txBox="1">
          <a:spLocks noChangeArrowheads="1"/>
        </xdr:cNvSpPr>
      </xdr:nvSpPr>
      <xdr:spPr bwMode="auto">
        <a:xfrm>
          <a:off x="5486400" y="195205350"/>
          <a:ext cx="3663315" cy="1242061"/>
        </a:xfrm>
        <a:prstGeom prst="rect">
          <a:avLst/>
        </a:prstGeom>
        <a:noFill/>
        <a:ln>
          <a:noFill/>
        </a:ln>
        <a:effectLst/>
      </xdr:spPr>
      <xdr:txBody>
        <a:bodyPr vertOverflow="clip" wrap="square" lIns="18288" tIns="18288" rIns="0" bIns="18288" anchor="ctr" upright="1"/>
        <a:lstStyle/>
        <a:p>
          <a:pPr algn="l" rtl="0">
            <a:lnSpc>
              <a:spcPts val="1100"/>
            </a:lnSpc>
            <a:defRPr sz="1000"/>
          </a:pPr>
          <a:r>
            <a:rPr lang="ja-JP" altLang="en-US" sz="900" b="0" i="0" u="none" strike="noStrike" baseline="0">
              <a:solidFill>
                <a:sysClr val="windowText" lastClr="000000"/>
              </a:solidFill>
              <a:latin typeface="HGPｺﾞｼｯｸM"/>
              <a:ea typeface="HGPｺﾞｼｯｸM"/>
            </a:rPr>
            <a:t>※「実習補助員」は病院や施設などの実習指導のみ担当する</a:t>
          </a:r>
        </a:p>
        <a:p>
          <a:pPr algn="l" rtl="0">
            <a:lnSpc>
              <a:spcPts val="1100"/>
            </a:lnSpc>
            <a:defRPr sz="1000"/>
          </a:pPr>
          <a:r>
            <a:rPr lang="ja-JP" altLang="en-US" sz="900" b="0" i="0" u="none" strike="noStrike" baseline="0">
              <a:solidFill>
                <a:sysClr val="windowText" lastClr="000000"/>
              </a:solidFill>
              <a:latin typeface="HGPｺﾞｼｯｸM"/>
              <a:ea typeface="HGPｺﾞｼｯｸM"/>
            </a:rPr>
            <a:t>　 補助員を計上してください。</a:t>
          </a:r>
        </a:p>
        <a:p>
          <a:pPr algn="l" rtl="0">
            <a:lnSpc>
              <a:spcPts val="1100"/>
            </a:lnSpc>
            <a:defRPr sz="1000"/>
          </a:pPr>
          <a:r>
            <a:rPr lang="ja-JP" altLang="en-US" sz="900" b="0" i="0" u="none" strike="noStrike" baseline="0">
              <a:solidFill>
                <a:sysClr val="windowText" lastClr="000000"/>
              </a:solidFill>
              <a:latin typeface="HGPｺﾞｼｯｸM"/>
              <a:ea typeface="HGPｺﾞｼｯｸM"/>
            </a:rPr>
            <a:t>　 「非常勤教員」とは、常勤職員や実習補助員でない教員であり、</a:t>
          </a:r>
        </a:p>
        <a:p>
          <a:pPr algn="l" rtl="0">
            <a:lnSpc>
              <a:spcPts val="1100"/>
            </a:lnSpc>
            <a:defRPr sz="1000"/>
          </a:pPr>
          <a:r>
            <a:rPr lang="ja-JP" altLang="en-US" sz="900" b="0" i="0" u="none" strike="noStrike" baseline="0">
              <a:solidFill>
                <a:sysClr val="windowText" lastClr="000000"/>
              </a:solidFill>
              <a:latin typeface="HGPｺﾞｼｯｸM"/>
              <a:ea typeface="HGPｺﾞｼｯｸM"/>
            </a:rPr>
            <a:t>　　実習指導や授業などを担当する教員です。</a:t>
          </a:r>
          <a:endParaRPr lang="en-US" altLang="ja-JP" sz="900" b="0" i="0" u="none" strike="noStrike" baseline="0">
            <a:solidFill>
              <a:sysClr val="windowText" lastClr="000000"/>
            </a:solidFill>
            <a:latin typeface="HGPｺﾞｼｯｸM"/>
            <a:ea typeface="HGPｺﾞｼｯｸM"/>
          </a:endParaRPr>
        </a:p>
        <a:p>
          <a:pPr rtl="0" eaLnBrk="1" fontAlgn="auto" latinLnBrk="0" hangingPunct="1">
            <a:lnSpc>
              <a:spcPts val="600"/>
            </a:lnSpc>
          </a:pPr>
          <a:endParaRPr lang="en-US" altLang="ja-JP" sz="900" b="0" i="0" u="none" strike="noStrike" baseline="0">
            <a:solidFill>
              <a:sysClr val="windowText" lastClr="000000"/>
            </a:solidFill>
            <a:latin typeface="HGPｺﾞｼｯｸM"/>
            <a:ea typeface="HGPｺﾞｼｯｸM"/>
            <a:cs typeface="+mn-cs"/>
          </a:endParaRPr>
        </a:p>
        <a:p>
          <a:pPr rtl="0" eaLnBrk="1" fontAlgn="auto" latinLnBrk="0" hangingPunct="1"/>
          <a:r>
            <a:rPr lang="en-US" altLang="ja-JP" sz="900" b="0" i="0" u="none" strike="noStrike" baseline="0">
              <a:solidFill>
                <a:sysClr val="windowText" lastClr="000000"/>
              </a:solidFill>
              <a:latin typeface="HGPｺﾞｼｯｸM"/>
              <a:ea typeface="HGPｺﾞｼｯｸM"/>
              <a:cs typeface="+mn-cs"/>
            </a:rPr>
            <a:t>※</a:t>
          </a:r>
          <a:r>
            <a:rPr lang="ja-JP" altLang="ja-JP" sz="900" b="0" i="0" u="none" strike="noStrike" baseline="0">
              <a:solidFill>
                <a:sysClr val="windowText" lastClr="000000"/>
              </a:solidFill>
              <a:latin typeface="HGPｺﾞｼｯｸM"/>
              <a:ea typeface="HGPｺﾞｼｯｸM"/>
              <a:cs typeface="+mn-cs"/>
            </a:rPr>
            <a:t>ＴＡは「実習担当者</a:t>
          </a:r>
          <a:r>
            <a:rPr lang="ja-JP" altLang="en-US" sz="900" b="0" i="0" u="none" strike="noStrike" baseline="0">
              <a:solidFill>
                <a:sysClr val="windowText" lastClr="000000"/>
              </a:solidFill>
              <a:latin typeface="HGPｺﾞｼｯｸM"/>
              <a:ea typeface="HGPｺﾞｼｯｸM"/>
              <a:cs typeface="+mn-cs"/>
            </a:rPr>
            <a:t>の</a:t>
          </a:r>
          <a:r>
            <a:rPr lang="ja-JP" altLang="ja-JP" sz="900" b="0" i="0" u="none" strike="noStrike" baseline="0">
              <a:solidFill>
                <a:sysClr val="windowText" lastClr="000000"/>
              </a:solidFill>
              <a:latin typeface="HGPｺﾞｼｯｸM"/>
              <a:ea typeface="HGPｺﾞｼｯｸM"/>
              <a:cs typeface="+mn-cs"/>
            </a:rPr>
            <a:t>実数」に含めないでください。</a:t>
          </a:r>
        </a:p>
      </xdr:txBody>
    </xdr:sp>
    <xdr:clientData/>
  </xdr:twoCellAnchor>
  <xdr:twoCellAnchor editAs="oneCell">
    <xdr:from>
      <xdr:col>27</xdr:col>
      <xdr:colOff>124239</xdr:colOff>
      <xdr:row>841</xdr:row>
      <xdr:rowOff>115957</xdr:rowOff>
    </xdr:from>
    <xdr:to>
      <xdr:col>44</xdr:col>
      <xdr:colOff>75608</xdr:colOff>
      <xdr:row>845</xdr:row>
      <xdr:rowOff>12217</xdr:rowOff>
    </xdr:to>
    <xdr:sp macro="" textlink="">
      <xdr:nvSpPr>
        <xdr:cNvPr id="29" name="Text Box 300">
          <a:extLst>
            <a:ext uri="{FF2B5EF4-FFF2-40B4-BE49-F238E27FC236}">
              <a16:creationId xmlns:a16="http://schemas.microsoft.com/office/drawing/2014/main" id="{00000000-0008-0000-0000-00001D000000}"/>
            </a:ext>
          </a:extLst>
        </xdr:cNvPr>
        <xdr:cNvSpPr txBox="1">
          <a:spLocks noChangeArrowheads="1"/>
        </xdr:cNvSpPr>
      </xdr:nvSpPr>
      <xdr:spPr bwMode="auto">
        <a:xfrm>
          <a:off x="5400261" y="219878414"/>
          <a:ext cx="3330673" cy="1006132"/>
        </a:xfrm>
        <a:prstGeom prst="rect">
          <a:avLst/>
        </a:prstGeom>
        <a:noFill/>
        <a:ln>
          <a:noFill/>
        </a:ln>
        <a:effectLst/>
      </xdr:spPr>
      <xdr:txBody>
        <a:bodyPr vertOverflow="clip" wrap="square" lIns="18288" tIns="18288" rIns="0" bIns="18288" anchor="ctr" upright="1"/>
        <a:lstStyle/>
        <a:p>
          <a:pPr algn="l" rtl="0">
            <a:lnSpc>
              <a:spcPts val="1100"/>
            </a:lnSpc>
            <a:defRPr sz="1000"/>
          </a:pPr>
          <a:r>
            <a:rPr lang="ja-JP" altLang="en-US" sz="900" b="0" i="0" u="none" strike="noStrike" baseline="0">
              <a:solidFill>
                <a:sysClr val="windowText" lastClr="000000"/>
              </a:solidFill>
              <a:latin typeface="HGPｺﾞｼｯｸM"/>
              <a:ea typeface="HGPｺﾞｼｯｸM"/>
            </a:rPr>
            <a:t>※「実習補助員」は病院や施設などの実習指導のみ担当する</a:t>
          </a:r>
        </a:p>
        <a:p>
          <a:pPr algn="l" rtl="0">
            <a:lnSpc>
              <a:spcPts val="1100"/>
            </a:lnSpc>
            <a:defRPr sz="1000"/>
          </a:pPr>
          <a:r>
            <a:rPr lang="ja-JP" altLang="en-US" sz="900" b="0" i="0" u="none" strike="noStrike" baseline="0">
              <a:solidFill>
                <a:sysClr val="windowText" lastClr="000000"/>
              </a:solidFill>
              <a:latin typeface="HGPｺﾞｼｯｸM"/>
              <a:ea typeface="HGPｺﾞｼｯｸM"/>
            </a:rPr>
            <a:t>　 補助員を計上してください。</a:t>
          </a:r>
          <a:endParaRPr lang="en-US" altLang="ja-JP" sz="900" b="0" i="0" u="none" strike="noStrike" baseline="0">
            <a:solidFill>
              <a:sysClr val="windowText" lastClr="000000"/>
            </a:solidFill>
            <a:latin typeface="HGPｺﾞｼｯｸM"/>
            <a:ea typeface="HGPｺﾞｼｯｸM"/>
          </a:endParaRPr>
        </a:p>
        <a:p>
          <a:pPr rtl="0"/>
          <a:r>
            <a:rPr lang="ja-JP" altLang="en-US" sz="900" b="0" i="0" u="none" strike="noStrike" baseline="0">
              <a:solidFill>
                <a:sysClr val="windowText" lastClr="000000"/>
              </a:solidFill>
              <a:latin typeface="HGPｺﾞｼｯｸM" panose="020B0600000000000000" pitchFamily="50" charset="-128"/>
              <a:ea typeface="HGPｺﾞｼｯｸM" panose="020B0600000000000000" pitchFamily="50" charset="-128"/>
            </a:rPr>
            <a:t>　 </a:t>
          </a:r>
          <a:r>
            <a:rPr lang="ja-JP" altLang="ja-JP" sz="9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「非常勤教員」とは、常勤職員や実習補助員でない教員であり、</a:t>
          </a: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a:p>
          <a:pPr rtl="0"/>
          <a:r>
            <a:rPr lang="ja-JP" altLang="ja-JP" sz="9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　　実習指導や授業などを担当する教員です。</a:t>
          </a:r>
          <a:endParaRPr lang="en-US" altLang="ja-JP" sz="900" b="0" i="0" baseline="0">
            <a:solidFill>
              <a:sysClr val="windowText" lastClr="000000"/>
            </a:solidFill>
            <a:effectLst/>
            <a:latin typeface="HGPｺﾞｼｯｸM" panose="020B0600000000000000" pitchFamily="50" charset="-128"/>
            <a:ea typeface="HGPｺﾞｼｯｸM" panose="020B0600000000000000" pitchFamily="50" charset="-128"/>
            <a:cs typeface="+mn-cs"/>
          </a:endParaRPr>
        </a:p>
        <a:p>
          <a:pPr rtl="0">
            <a:lnSpc>
              <a:spcPts val="800"/>
            </a:lnSpc>
          </a:pPr>
          <a:endParaRPr lang="ja-JP" altLang="en-US" sz="900" b="0" i="0" u="none" strike="noStrike" baseline="0">
            <a:solidFill>
              <a:sysClr val="windowText" lastClr="000000"/>
            </a:solidFill>
            <a:latin typeface="HGPｺﾞｼｯｸM" panose="020B0600000000000000" pitchFamily="50" charset="-128"/>
            <a:ea typeface="HGPｺﾞｼｯｸM" panose="020B0600000000000000" pitchFamily="50" charset="-128"/>
          </a:endParaRPr>
        </a:p>
        <a:p>
          <a:pPr algn="l" rtl="0">
            <a:lnSpc>
              <a:spcPts val="1100"/>
            </a:lnSpc>
            <a:defRPr sz="1000"/>
          </a:pPr>
          <a:r>
            <a:rPr lang="en-US" altLang="ja-JP" sz="900" b="0" i="0" u="none" strike="noStrike" baseline="0">
              <a:solidFill>
                <a:sysClr val="windowText" lastClr="000000"/>
              </a:solidFill>
              <a:latin typeface="HGPｺﾞｼｯｸM"/>
              <a:ea typeface="HGPｺﾞｼｯｸM"/>
              <a:cs typeface="+mn-cs"/>
            </a:rPr>
            <a:t>※</a:t>
          </a:r>
          <a:r>
            <a:rPr lang="ja-JP" altLang="ja-JP" sz="900" b="0" i="0" u="none" strike="noStrike" baseline="0">
              <a:solidFill>
                <a:sysClr val="windowText" lastClr="000000"/>
              </a:solidFill>
              <a:latin typeface="HGPｺﾞｼｯｸM"/>
              <a:ea typeface="HGPｺﾞｼｯｸM"/>
              <a:cs typeface="+mn-cs"/>
            </a:rPr>
            <a:t>ＴＡは「実習担当者</a:t>
          </a:r>
          <a:r>
            <a:rPr lang="ja-JP" altLang="en-US" sz="900" b="0" i="0" u="none" strike="noStrike" baseline="0">
              <a:solidFill>
                <a:sysClr val="windowText" lastClr="000000"/>
              </a:solidFill>
              <a:latin typeface="HGPｺﾞｼｯｸM"/>
              <a:ea typeface="HGPｺﾞｼｯｸM"/>
              <a:cs typeface="+mn-cs"/>
            </a:rPr>
            <a:t>の</a:t>
          </a:r>
          <a:r>
            <a:rPr lang="ja-JP" altLang="ja-JP" sz="900" b="0" i="0" u="none" strike="noStrike" baseline="0">
              <a:solidFill>
                <a:sysClr val="windowText" lastClr="000000"/>
              </a:solidFill>
              <a:latin typeface="HGPｺﾞｼｯｸM"/>
              <a:ea typeface="HGPｺﾞｼｯｸM"/>
              <a:cs typeface="+mn-cs"/>
            </a:rPr>
            <a:t>実数」に含めないでください。</a:t>
          </a:r>
        </a:p>
        <a:p>
          <a:pPr algn="l" rtl="0">
            <a:defRPr sz="1000"/>
          </a:pPr>
          <a:endParaRPr lang="ja-JP" altLang="en-US" sz="900" b="0" i="0" u="none" strike="noStrike" baseline="0">
            <a:solidFill>
              <a:sysClr val="windowText" lastClr="000000"/>
            </a:solidFill>
            <a:latin typeface="HGPｺﾞｼｯｸM"/>
            <a:ea typeface="HGPｺﾞｼｯｸM"/>
          </a:endParaRPr>
        </a:p>
      </xdr:txBody>
    </xdr:sp>
    <xdr:clientData/>
  </xdr:twoCellAnchor>
  <xdr:twoCellAnchor editAs="oneCell">
    <xdr:from>
      <xdr:col>27</xdr:col>
      <xdr:colOff>115957</xdr:colOff>
      <xdr:row>876</xdr:row>
      <xdr:rowOff>99389</xdr:rowOff>
    </xdr:from>
    <xdr:to>
      <xdr:col>44</xdr:col>
      <xdr:colOff>67326</xdr:colOff>
      <xdr:row>880</xdr:row>
      <xdr:rowOff>28933</xdr:rowOff>
    </xdr:to>
    <xdr:sp macro="" textlink="">
      <xdr:nvSpPr>
        <xdr:cNvPr id="31" name="Text Box 300">
          <a:extLst>
            <a:ext uri="{FF2B5EF4-FFF2-40B4-BE49-F238E27FC236}">
              <a16:creationId xmlns:a16="http://schemas.microsoft.com/office/drawing/2014/main" id="{00000000-0008-0000-0000-00001F000000}"/>
            </a:ext>
          </a:extLst>
        </xdr:cNvPr>
        <xdr:cNvSpPr txBox="1">
          <a:spLocks noChangeArrowheads="1"/>
        </xdr:cNvSpPr>
      </xdr:nvSpPr>
      <xdr:spPr bwMode="auto">
        <a:xfrm>
          <a:off x="5391979" y="229171498"/>
          <a:ext cx="3330673" cy="1039414"/>
        </a:xfrm>
        <a:prstGeom prst="rect">
          <a:avLst/>
        </a:prstGeom>
        <a:noFill/>
        <a:ln>
          <a:noFill/>
        </a:ln>
        <a:effectLst/>
      </xdr:spPr>
      <xdr:txBody>
        <a:bodyPr vertOverflow="clip" wrap="square" lIns="18288" tIns="18288" rIns="0" bIns="18288" anchor="ctr" upright="1"/>
        <a:lstStyle/>
        <a:p>
          <a:pPr algn="l" rtl="0">
            <a:lnSpc>
              <a:spcPts val="1100"/>
            </a:lnSpc>
            <a:defRPr sz="1000"/>
          </a:pPr>
          <a:r>
            <a:rPr lang="ja-JP" altLang="en-US" sz="900" b="0" i="0" u="none" strike="noStrike" baseline="0">
              <a:solidFill>
                <a:sysClr val="windowText" lastClr="000000"/>
              </a:solidFill>
              <a:latin typeface="HGPｺﾞｼｯｸM"/>
              <a:ea typeface="HGPｺﾞｼｯｸM"/>
            </a:rPr>
            <a:t>※「実習補助員」は学校などの実習指導のみ担当する補助員を</a:t>
          </a:r>
          <a:endParaRPr lang="en-US" altLang="ja-JP" sz="900" b="0" i="0" u="none" strike="noStrike" baseline="0">
            <a:solidFill>
              <a:sysClr val="windowText" lastClr="000000"/>
            </a:solidFill>
            <a:latin typeface="HGPｺﾞｼｯｸM"/>
            <a:ea typeface="HGPｺﾞｼｯｸM"/>
          </a:endParaRPr>
        </a:p>
        <a:p>
          <a:pPr algn="l" rtl="0">
            <a:lnSpc>
              <a:spcPts val="1100"/>
            </a:lnSpc>
            <a:defRPr sz="1000"/>
          </a:pPr>
          <a:r>
            <a:rPr lang="ja-JP" altLang="en-US" sz="900" b="0" i="0" u="none" strike="noStrike" baseline="0">
              <a:solidFill>
                <a:sysClr val="windowText" lastClr="000000"/>
              </a:solidFill>
              <a:latin typeface="HGPｺﾞｼｯｸM"/>
              <a:ea typeface="HGPｺﾞｼｯｸM"/>
            </a:rPr>
            <a:t>　　計上してください。</a:t>
          </a:r>
          <a:endParaRPr lang="en-US" altLang="ja-JP" sz="900" b="0" i="0" u="none" strike="noStrike" baseline="0">
            <a:solidFill>
              <a:sysClr val="windowText" lastClr="000000"/>
            </a:solidFill>
            <a:latin typeface="HGPｺﾞｼｯｸM"/>
            <a:ea typeface="HGPｺﾞｼｯｸM"/>
          </a:endParaRPr>
        </a:p>
        <a:p>
          <a:pPr rtl="0">
            <a:lnSpc>
              <a:spcPts val="1100"/>
            </a:lnSpc>
          </a:pPr>
          <a:r>
            <a:rPr lang="ja-JP" altLang="ja-JP" sz="1100" b="0" i="0" baseline="0">
              <a:solidFill>
                <a:sysClr val="windowText" lastClr="000000"/>
              </a:solidFill>
              <a:effectLst/>
              <a:latin typeface="+mn-lt"/>
              <a:ea typeface="+mn-ea"/>
              <a:cs typeface="+mn-cs"/>
            </a:rPr>
            <a:t>　</a:t>
          </a:r>
          <a:r>
            <a:rPr lang="en-US" altLang="ja-JP" sz="1100" b="0" i="0" baseline="0">
              <a:solidFill>
                <a:sysClr val="windowText" lastClr="000000"/>
              </a:solidFill>
              <a:effectLst/>
              <a:latin typeface="+mn-lt"/>
              <a:ea typeface="+mn-ea"/>
              <a:cs typeface="+mn-cs"/>
            </a:rPr>
            <a:t> </a:t>
          </a:r>
          <a:r>
            <a:rPr lang="ja-JP" altLang="ja-JP" sz="9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「非常勤教員」とは、常勤職員や実習補助員でない教員であり、</a:t>
          </a: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a:p>
          <a:pPr rtl="0">
            <a:lnSpc>
              <a:spcPts val="1100"/>
            </a:lnSpc>
          </a:pPr>
          <a:r>
            <a:rPr lang="ja-JP" altLang="ja-JP" sz="9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　　実習指導や授業などを担当する教員です。</a:t>
          </a:r>
          <a:endParaRPr lang="en-US" altLang="ja-JP" sz="900" b="0" i="0" baseline="0">
            <a:solidFill>
              <a:sysClr val="windowText" lastClr="000000"/>
            </a:solidFill>
            <a:effectLst/>
            <a:latin typeface="HGPｺﾞｼｯｸM" panose="020B0600000000000000" pitchFamily="50" charset="-128"/>
            <a:ea typeface="HGPｺﾞｼｯｸM" panose="020B0600000000000000" pitchFamily="50" charset="-128"/>
            <a:cs typeface="+mn-cs"/>
          </a:endParaRPr>
        </a:p>
        <a:p>
          <a:pPr rtl="0">
            <a:lnSpc>
              <a:spcPts val="800"/>
            </a:lnSpc>
          </a:pP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a:p>
          <a:pPr algn="l" rtl="0">
            <a:lnSpc>
              <a:spcPts val="1100"/>
            </a:lnSpc>
            <a:defRPr sz="1000"/>
          </a:pPr>
          <a:r>
            <a:rPr lang="en-US" altLang="ja-JP" sz="900" b="0" i="0" u="none" strike="noStrike" baseline="0">
              <a:solidFill>
                <a:sysClr val="windowText" lastClr="000000"/>
              </a:solidFill>
              <a:latin typeface="HGPｺﾞｼｯｸM"/>
              <a:ea typeface="HGPｺﾞｼｯｸM"/>
              <a:cs typeface="+mn-cs"/>
            </a:rPr>
            <a:t>※</a:t>
          </a:r>
          <a:r>
            <a:rPr lang="ja-JP" altLang="ja-JP" sz="900" b="0" i="0" u="none" strike="noStrike" baseline="0">
              <a:solidFill>
                <a:sysClr val="windowText" lastClr="000000"/>
              </a:solidFill>
              <a:latin typeface="HGPｺﾞｼｯｸM"/>
              <a:ea typeface="HGPｺﾞｼｯｸM"/>
              <a:cs typeface="+mn-cs"/>
            </a:rPr>
            <a:t>ＴＡは「実習担当者</a:t>
          </a:r>
          <a:r>
            <a:rPr lang="ja-JP" altLang="en-US" sz="900" b="0" i="0" u="none" strike="noStrike" baseline="0">
              <a:solidFill>
                <a:sysClr val="windowText" lastClr="000000"/>
              </a:solidFill>
              <a:latin typeface="HGPｺﾞｼｯｸM"/>
              <a:ea typeface="HGPｺﾞｼｯｸM"/>
              <a:cs typeface="+mn-cs"/>
            </a:rPr>
            <a:t>の</a:t>
          </a:r>
          <a:r>
            <a:rPr lang="ja-JP" altLang="ja-JP" sz="900" b="0" i="0" u="none" strike="noStrike" baseline="0">
              <a:solidFill>
                <a:sysClr val="windowText" lastClr="000000"/>
              </a:solidFill>
              <a:latin typeface="HGPｺﾞｼｯｸM"/>
              <a:ea typeface="HGPｺﾞｼｯｸM"/>
              <a:cs typeface="+mn-cs"/>
            </a:rPr>
            <a:t>実数」に含めないでください。</a:t>
          </a:r>
        </a:p>
        <a:p>
          <a:pPr algn="l" rtl="0">
            <a:defRPr sz="1000"/>
          </a:pPr>
          <a:endParaRPr lang="ja-JP" altLang="en-US" sz="900" b="0" i="0" u="none" strike="noStrike" baseline="0">
            <a:solidFill>
              <a:sysClr val="windowText" lastClr="000000"/>
            </a:solidFill>
            <a:latin typeface="HGPｺﾞｼｯｸM"/>
            <a:ea typeface="HGPｺﾞｼｯｸM"/>
          </a:endParaRPr>
        </a:p>
      </xdr:txBody>
    </xdr:sp>
    <xdr:clientData/>
  </xdr:twoCellAnchor>
  <xdr:twoCellAnchor>
    <xdr:from>
      <xdr:col>37</xdr:col>
      <xdr:colOff>32660</xdr:colOff>
      <xdr:row>42</xdr:row>
      <xdr:rowOff>0</xdr:rowOff>
    </xdr:from>
    <xdr:to>
      <xdr:col>44</xdr:col>
      <xdr:colOff>14496</xdr:colOff>
      <xdr:row>43</xdr:row>
      <xdr:rowOff>9824</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7338335" y="13477875"/>
          <a:ext cx="1382011" cy="238424"/>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67</xdr:row>
      <xdr:rowOff>1641</xdr:rowOff>
    </xdr:from>
    <xdr:to>
      <xdr:col>44</xdr:col>
      <xdr:colOff>14496</xdr:colOff>
      <xdr:row>68</xdr:row>
      <xdr:rowOff>9823</xdr:rowOff>
    </xdr:to>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7338335" y="20004141"/>
          <a:ext cx="1382011" cy="236782"/>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75</xdr:row>
      <xdr:rowOff>0</xdr:rowOff>
    </xdr:from>
    <xdr:to>
      <xdr:col>44</xdr:col>
      <xdr:colOff>14496</xdr:colOff>
      <xdr:row>76</xdr:row>
      <xdr:rowOff>9824</xdr:rowOff>
    </xdr:to>
    <xdr:sp macro="" textlink="">
      <xdr:nvSpPr>
        <xdr:cNvPr id="256" name="正方形/長方形 255">
          <a:extLst>
            <a:ext uri="{FF2B5EF4-FFF2-40B4-BE49-F238E27FC236}">
              <a16:creationId xmlns:a16="http://schemas.microsoft.com/office/drawing/2014/main" id="{00000000-0008-0000-0000-000000010000}"/>
            </a:ext>
          </a:extLst>
        </xdr:cNvPr>
        <xdr:cNvSpPr/>
      </xdr:nvSpPr>
      <xdr:spPr>
        <a:xfrm>
          <a:off x="7338335" y="21993225"/>
          <a:ext cx="1382011" cy="238424"/>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116</xdr:row>
      <xdr:rowOff>190498</xdr:rowOff>
    </xdr:from>
    <xdr:to>
      <xdr:col>44</xdr:col>
      <xdr:colOff>14496</xdr:colOff>
      <xdr:row>118</xdr:row>
      <xdr:rowOff>9822</xdr:rowOff>
    </xdr:to>
    <xdr:sp macro="" textlink="">
      <xdr:nvSpPr>
        <xdr:cNvPr id="257" name="正方形/長方形 256">
          <a:extLst>
            <a:ext uri="{FF2B5EF4-FFF2-40B4-BE49-F238E27FC236}">
              <a16:creationId xmlns:a16="http://schemas.microsoft.com/office/drawing/2014/main" id="{00000000-0008-0000-0000-000001010000}"/>
            </a:ext>
          </a:extLst>
        </xdr:cNvPr>
        <xdr:cNvSpPr/>
      </xdr:nvSpPr>
      <xdr:spPr>
        <a:xfrm>
          <a:off x="7338335" y="33785173"/>
          <a:ext cx="1382011" cy="238424"/>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23135</xdr:colOff>
      <xdr:row>185</xdr:row>
      <xdr:rowOff>289890</xdr:rowOff>
    </xdr:from>
    <xdr:to>
      <xdr:col>44</xdr:col>
      <xdr:colOff>4971</xdr:colOff>
      <xdr:row>187</xdr:row>
      <xdr:rowOff>9822</xdr:rowOff>
    </xdr:to>
    <xdr:sp macro="" textlink="">
      <xdr:nvSpPr>
        <xdr:cNvPr id="258" name="正方形/長方形 257">
          <a:extLst>
            <a:ext uri="{FF2B5EF4-FFF2-40B4-BE49-F238E27FC236}">
              <a16:creationId xmlns:a16="http://schemas.microsoft.com/office/drawing/2014/main" id="{00000000-0008-0000-0000-000002010000}"/>
            </a:ext>
          </a:extLst>
        </xdr:cNvPr>
        <xdr:cNvSpPr/>
      </xdr:nvSpPr>
      <xdr:spPr>
        <a:xfrm>
          <a:off x="7286983" y="48710020"/>
          <a:ext cx="1373314" cy="241737"/>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224</xdr:row>
      <xdr:rowOff>4141</xdr:rowOff>
    </xdr:from>
    <xdr:to>
      <xdr:col>44</xdr:col>
      <xdr:colOff>14496</xdr:colOff>
      <xdr:row>225</xdr:row>
      <xdr:rowOff>9823</xdr:rowOff>
    </xdr:to>
    <xdr:sp macro="" textlink="">
      <xdr:nvSpPr>
        <xdr:cNvPr id="259" name="正方形/長方形 258">
          <a:extLst>
            <a:ext uri="{FF2B5EF4-FFF2-40B4-BE49-F238E27FC236}">
              <a16:creationId xmlns:a16="http://schemas.microsoft.com/office/drawing/2014/main" id="{00000000-0008-0000-0000-000003010000}"/>
            </a:ext>
          </a:extLst>
        </xdr:cNvPr>
        <xdr:cNvSpPr/>
      </xdr:nvSpPr>
      <xdr:spPr>
        <a:xfrm>
          <a:off x="7338335" y="57220816"/>
          <a:ext cx="1382011" cy="234282"/>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261</xdr:row>
      <xdr:rowOff>0</xdr:rowOff>
    </xdr:from>
    <xdr:to>
      <xdr:col>44</xdr:col>
      <xdr:colOff>14496</xdr:colOff>
      <xdr:row>262</xdr:row>
      <xdr:rowOff>9824</xdr:rowOff>
    </xdr:to>
    <xdr:sp macro="" textlink="">
      <xdr:nvSpPr>
        <xdr:cNvPr id="260" name="正方形/長方形 259">
          <a:extLst>
            <a:ext uri="{FF2B5EF4-FFF2-40B4-BE49-F238E27FC236}">
              <a16:creationId xmlns:a16="http://schemas.microsoft.com/office/drawing/2014/main" id="{00000000-0008-0000-0000-000004010000}"/>
            </a:ext>
          </a:extLst>
        </xdr:cNvPr>
        <xdr:cNvSpPr/>
      </xdr:nvSpPr>
      <xdr:spPr>
        <a:xfrm>
          <a:off x="7338335" y="65979675"/>
          <a:ext cx="1382011" cy="238424"/>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288</xdr:row>
      <xdr:rowOff>0</xdr:rowOff>
    </xdr:from>
    <xdr:to>
      <xdr:col>44</xdr:col>
      <xdr:colOff>14496</xdr:colOff>
      <xdr:row>289</xdr:row>
      <xdr:rowOff>9824</xdr:rowOff>
    </xdr:to>
    <xdr:sp macro="" textlink="">
      <xdr:nvSpPr>
        <xdr:cNvPr id="261" name="正方形/長方形 260">
          <a:extLst>
            <a:ext uri="{FF2B5EF4-FFF2-40B4-BE49-F238E27FC236}">
              <a16:creationId xmlns:a16="http://schemas.microsoft.com/office/drawing/2014/main" id="{00000000-0008-0000-0000-000005010000}"/>
            </a:ext>
          </a:extLst>
        </xdr:cNvPr>
        <xdr:cNvSpPr/>
      </xdr:nvSpPr>
      <xdr:spPr>
        <a:xfrm>
          <a:off x="7338335" y="75066525"/>
          <a:ext cx="1382011" cy="238424"/>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378</xdr:row>
      <xdr:rowOff>183422</xdr:rowOff>
    </xdr:from>
    <xdr:to>
      <xdr:col>44</xdr:col>
      <xdr:colOff>14496</xdr:colOff>
      <xdr:row>380</xdr:row>
      <xdr:rowOff>12835</xdr:rowOff>
    </xdr:to>
    <xdr:sp macro="" textlink="">
      <xdr:nvSpPr>
        <xdr:cNvPr id="262" name="正方形/長方形 261">
          <a:extLst>
            <a:ext uri="{FF2B5EF4-FFF2-40B4-BE49-F238E27FC236}">
              <a16:creationId xmlns:a16="http://schemas.microsoft.com/office/drawing/2014/main" id="{00000000-0008-0000-0000-000006010000}"/>
            </a:ext>
          </a:extLst>
        </xdr:cNvPr>
        <xdr:cNvSpPr/>
      </xdr:nvSpPr>
      <xdr:spPr>
        <a:xfrm>
          <a:off x="7338335" y="99214847"/>
          <a:ext cx="1382011" cy="248513"/>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741</xdr:row>
      <xdr:rowOff>0</xdr:rowOff>
    </xdr:from>
    <xdr:to>
      <xdr:col>44</xdr:col>
      <xdr:colOff>14496</xdr:colOff>
      <xdr:row>742</xdr:row>
      <xdr:rowOff>6595</xdr:rowOff>
    </xdr:to>
    <xdr:sp macro="" textlink="">
      <xdr:nvSpPr>
        <xdr:cNvPr id="263" name="正方形/長方形 262">
          <a:extLst>
            <a:ext uri="{FF2B5EF4-FFF2-40B4-BE49-F238E27FC236}">
              <a16:creationId xmlns:a16="http://schemas.microsoft.com/office/drawing/2014/main" id="{00000000-0008-0000-0000-000007010000}"/>
            </a:ext>
          </a:extLst>
        </xdr:cNvPr>
        <xdr:cNvSpPr/>
      </xdr:nvSpPr>
      <xdr:spPr>
        <a:xfrm>
          <a:off x="7338335" y="195081525"/>
          <a:ext cx="1382011" cy="235195"/>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753</xdr:row>
      <xdr:rowOff>1</xdr:rowOff>
    </xdr:from>
    <xdr:to>
      <xdr:col>44</xdr:col>
      <xdr:colOff>14496</xdr:colOff>
      <xdr:row>754</xdr:row>
      <xdr:rowOff>6595</xdr:rowOff>
    </xdr:to>
    <xdr:sp macro="" textlink="">
      <xdr:nvSpPr>
        <xdr:cNvPr id="264" name="正方形/長方形 263">
          <a:extLst>
            <a:ext uri="{FF2B5EF4-FFF2-40B4-BE49-F238E27FC236}">
              <a16:creationId xmlns:a16="http://schemas.microsoft.com/office/drawing/2014/main" id="{00000000-0008-0000-0000-000008010000}"/>
            </a:ext>
          </a:extLst>
        </xdr:cNvPr>
        <xdr:cNvSpPr/>
      </xdr:nvSpPr>
      <xdr:spPr>
        <a:xfrm>
          <a:off x="7338335" y="197777101"/>
          <a:ext cx="1382011" cy="235194"/>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779</xdr:row>
      <xdr:rowOff>1</xdr:rowOff>
    </xdr:from>
    <xdr:to>
      <xdr:col>44</xdr:col>
      <xdr:colOff>14496</xdr:colOff>
      <xdr:row>780</xdr:row>
      <xdr:rowOff>6596</xdr:rowOff>
    </xdr:to>
    <xdr:sp macro="" textlink="">
      <xdr:nvSpPr>
        <xdr:cNvPr id="265" name="正方形/長方形 264">
          <a:extLst>
            <a:ext uri="{FF2B5EF4-FFF2-40B4-BE49-F238E27FC236}">
              <a16:creationId xmlns:a16="http://schemas.microsoft.com/office/drawing/2014/main" id="{00000000-0008-0000-0000-000009010000}"/>
            </a:ext>
          </a:extLst>
        </xdr:cNvPr>
        <xdr:cNvSpPr/>
      </xdr:nvSpPr>
      <xdr:spPr>
        <a:xfrm>
          <a:off x="7338335" y="204082651"/>
          <a:ext cx="1382011" cy="235195"/>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813</xdr:row>
      <xdr:rowOff>2</xdr:rowOff>
    </xdr:from>
    <xdr:to>
      <xdr:col>44</xdr:col>
      <xdr:colOff>14496</xdr:colOff>
      <xdr:row>814</xdr:row>
      <xdr:rowOff>6596</xdr:rowOff>
    </xdr:to>
    <xdr:sp macro="" textlink="">
      <xdr:nvSpPr>
        <xdr:cNvPr id="266" name="正方形/長方形 265">
          <a:extLst>
            <a:ext uri="{FF2B5EF4-FFF2-40B4-BE49-F238E27FC236}">
              <a16:creationId xmlns:a16="http://schemas.microsoft.com/office/drawing/2014/main" id="{00000000-0008-0000-0000-00000A010000}"/>
            </a:ext>
          </a:extLst>
        </xdr:cNvPr>
        <xdr:cNvSpPr/>
      </xdr:nvSpPr>
      <xdr:spPr>
        <a:xfrm>
          <a:off x="7338335" y="212740877"/>
          <a:ext cx="1382011" cy="235194"/>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848</xdr:row>
      <xdr:rowOff>2</xdr:rowOff>
    </xdr:from>
    <xdr:to>
      <xdr:col>44</xdr:col>
      <xdr:colOff>14496</xdr:colOff>
      <xdr:row>849</xdr:row>
      <xdr:rowOff>6597</xdr:rowOff>
    </xdr:to>
    <xdr:sp macro="" textlink="">
      <xdr:nvSpPr>
        <xdr:cNvPr id="267" name="正方形/長方形 266">
          <a:extLst>
            <a:ext uri="{FF2B5EF4-FFF2-40B4-BE49-F238E27FC236}">
              <a16:creationId xmlns:a16="http://schemas.microsoft.com/office/drawing/2014/main" id="{00000000-0008-0000-0000-00000B010000}"/>
            </a:ext>
          </a:extLst>
        </xdr:cNvPr>
        <xdr:cNvSpPr/>
      </xdr:nvSpPr>
      <xdr:spPr>
        <a:xfrm>
          <a:off x="7338335" y="221275277"/>
          <a:ext cx="1382011" cy="235195"/>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37</xdr:col>
      <xdr:colOff>32660</xdr:colOff>
      <xdr:row>884</xdr:row>
      <xdr:rowOff>2</xdr:rowOff>
    </xdr:from>
    <xdr:to>
      <xdr:col>44</xdr:col>
      <xdr:colOff>14496</xdr:colOff>
      <xdr:row>885</xdr:row>
      <xdr:rowOff>6597</xdr:rowOff>
    </xdr:to>
    <xdr:sp macro="" textlink="">
      <xdr:nvSpPr>
        <xdr:cNvPr id="268" name="正方形/長方形 267">
          <a:extLst>
            <a:ext uri="{FF2B5EF4-FFF2-40B4-BE49-F238E27FC236}">
              <a16:creationId xmlns:a16="http://schemas.microsoft.com/office/drawing/2014/main" id="{00000000-0008-0000-0000-00000C010000}"/>
            </a:ext>
          </a:extLst>
        </xdr:cNvPr>
        <xdr:cNvSpPr/>
      </xdr:nvSpPr>
      <xdr:spPr>
        <a:xfrm>
          <a:off x="7338335" y="230581202"/>
          <a:ext cx="1382011" cy="235195"/>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2</xdr:col>
      <xdr:colOff>165651</xdr:colOff>
      <xdr:row>10</xdr:row>
      <xdr:rowOff>74543</xdr:rowOff>
    </xdr:from>
    <xdr:to>
      <xdr:col>7</xdr:col>
      <xdr:colOff>140803</xdr:colOff>
      <xdr:row>10</xdr:row>
      <xdr:rowOff>316280</xdr:rowOff>
    </xdr:to>
    <xdr:sp macro="" textlink="">
      <xdr:nvSpPr>
        <xdr:cNvPr id="269" name="正方形/長方形 268">
          <a:extLst>
            <a:ext uri="{FF2B5EF4-FFF2-40B4-BE49-F238E27FC236}">
              <a16:creationId xmlns:a16="http://schemas.microsoft.com/office/drawing/2014/main" id="{00000000-0008-0000-0000-00000D010000}"/>
            </a:ext>
          </a:extLst>
        </xdr:cNvPr>
        <xdr:cNvSpPr/>
      </xdr:nvSpPr>
      <xdr:spPr>
        <a:xfrm>
          <a:off x="472108" y="5160065"/>
          <a:ext cx="969065" cy="241737"/>
        </a:xfrm>
        <a:prstGeom prst="rect">
          <a:avLst/>
        </a:prstGeom>
        <a:solidFill>
          <a:srgbClr val="FF66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50">
              <a:solidFill>
                <a:schemeClr val="bg1"/>
              </a:solidFill>
              <a:latin typeface="HGP創英角ｺﾞｼｯｸUB" panose="020B0900000000000000" pitchFamily="50" charset="-128"/>
              <a:ea typeface="HGP創英角ｺﾞｼｯｸUB" panose="020B0900000000000000" pitchFamily="50" charset="-128"/>
            </a:rPr>
            <a:t>入力マニュアル</a:t>
          </a:r>
        </a:p>
      </xdr:txBody>
    </xdr:sp>
    <xdr:clientData/>
  </xdr:twoCellAnchor>
  <xdr:twoCellAnchor>
    <xdr:from>
      <xdr:col>8</xdr:col>
      <xdr:colOff>190500</xdr:colOff>
      <xdr:row>57</xdr:row>
      <xdr:rowOff>66675</xdr:rowOff>
    </xdr:from>
    <xdr:to>
      <xdr:col>18</xdr:col>
      <xdr:colOff>171450</xdr:colOff>
      <xdr:row>66</xdr:row>
      <xdr:rowOff>28575</xdr:rowOff>
    </xdr:to>
    <xdr:grpSp>
      <xdr:nvGrpSpPr>
        <xdr:cNvPr id="56" name="グループ化 55">
          <a:extLst>
            <a:ext uri="{FF2B5EF4-FFF2-40B4-BE49-F238E27FC236}">
              <a16:creationId xmlns:a16="http://schemas.microsoft.com/office/drawing/2014/main" id="{00000000-0008-0000-0000-000038000000}"/>
            </a:ext>
          </a:extLst>
        </xdr:cNvPr>
        <xdr:cNvGrpSpPr/>
      </xdr:nvGrpSpPr>
      <xdr:grpSpPr>
        <a:xfrm>
          <a:off x="1703294" y="22377587"/>
          <a:ext cx="1998009" cy="208429"/>
          <a:chOff x="10963275" y="25298400"/>
          <a:chExt cx="1981200" cy="190500"/>
        </a:xfrm>
      </xdr:grpSpPr>
      <xdr:sp macro="" textlink="">
        <xdr:nvSpPr>
          <xdr:cNvPr id="53" name="Text Box 363">
            <a:extLst>
              <a:ext uri="{FF2B5EF4-FFF2-40B4-BE49-F238E27FC236}">
                <a16:creationId xmlns:a16="http://schemas.microsoft.com/office/drawing/2014/main" id="{00000000-0008-0000-0000-000035000000}"/>
              </a:ext>
            </a:extLst>
          </xdr:cNvPr>
          <xdr:cNvSpPr txBox="1">
            <a:spLocks noChangeArrowheads="1"/>
          </xdr:cNvSpPr>
        </xdr:nvSpPr>
        <xdr:spPr bwMode="auto">
          <a:xfrm>
            <a:off x="11136075" y="25298400"/>
            <a:ext cx="1808400" cy="190500"/>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部分のみをご入力ください</a:t>
            </a:r>
          </a:p>
        </xdr:txBody>
      </xdr:sp>
      <xdr:sp macro="" textlink="">
        <xdr:nvSpPr>
          <xdr:cNvPr id="55" name="Rectangle 364">
            <a:extLst>
              <a:ext uri="{FF2B5EF4-FFF2-40B4-BE49-F238E27FC236}">
                <a16:creationId xmlns:a16="http://schemas.microsoft.com/office/drawing/2014/main" id="{00000000-0008-0000-0000-000037000000}"/>
              </a:ext>
            </a:extLst>
          </xdr:cNvPr>
          <xdr:cNvSpPr>
            <a:spLocks noChangeArrowheads="1"/>
          </xdr:cNvSpPr>
        </xdr:nvSpPr>
        <xdr:spPr bwMode="auto">
          <a:xfrm>
            <a:off x="10963275" y="25317450"/>
            <a:ext cx="142875" cy="142875"/>
          </a:xfrm>
          <a:prstGeom prst="rect">
            <a:avLst/>
          </a:prstGeom>
          <a:solidFill>
            <a:srgbClr val="00FFFF"/>
          </a:solidFill>
          <a:ln w="9525" algn="ctr">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9</xdr:col>
      <xdr:colOff>0</xdr:colOff>
      <xdr:row>73</xdr:row>
      <xdr:rowOff>219075</xdr:rowOff>
    </xdr:from>
    <xdr:to>
      <xdr:col>18</xdr:col>
      <xdr:colOff>178777</xdr:colOff>
      <xdr:row>74</xdr:row>
      <xdr:rowOff>66675</xdr:rowOff>
    </xdr:to>
    <xdr:grpSp>
      <xdr:nvGrpSpPr>
        <xdr:cNvPr id="57" name="グループ化 56">
          <a:extLst>
            <a:ext uri="{FF2B5EF4-FFF2-40B4-BE49-F238E27FC236}">
              <a16:creationId xmlns:a16="http://schemas.microsoft.com/office/drawing/2014/main" id="{00000000-0008-0000-0000-000039000000}"/>
            </a:ext>
          </a:extLst>
        </xdr:cNvPr>
        <xdr:cNvGrpSpPr/>
      </xdr:nvGrpSpPr>
      <xdr:grpSpPr>
        <a:xfrm>
          <a:off x="1714500" y="24390163"/>
          <a:ext cx="1994130" cy="194983"/>
          <a:chOff x="10963275" y="25298400"/>
          <a:chExt cx="1981200" cy="190500"/>
        </a:xfrm>
      </xdr:grpSpPr>
      <xdr:sp macro="" textlink="">
        <xdr:nvSpPr>
          <xdr:cNvPr id="58" name="Text Box 363">
            <a:extLst>
              <a:ext uri="{FF2B5EF4-FFF2-40B4-BE49-F238E27FC236}">
                <a16:creationId xmlns:a16="http://schemas.microsoft.com/office/drawing/2014/main" id="{00000000-0008-0000-0000-00003A000000}"/>
              </a:ext>
            </a:extLst>
          </xdr:cNvPr>
          <xdr:cNvSpPr txBox="1">
            <a:spLocks noChangeArrowheads="1"/>
          </xdr:cNvSpPr>
        </xdr:nvSpPr>
        <xdr:spPr bwMode="auto">
          <a:xfrm>
            <a:off x="11136075" y="25298400"/>
            <a:ext cx="1808400" cy="190500"/>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部分のみをご入力ください</a:t>
            </a:r>
          </a:p>
        </xdr:txBody>
      </xdr:sp>
      <xdr:sp macro="" textlink="">
        <xdr:nvSpPr>
          <xdr:cNvPr id="59" name="Rectangle 364">
            <a:extLst>
              <a:ext uri="{FF2B5EF4-FFF2-40B4-BE49-F238E27FC236}">
                <a16:creationId xmlns:a16="http://schemas.microsoft.com/office/drawing/2014/main" id="{00000000-0008-0000-0000-00003B000000}"/>
              </a:ext>
            </a:extLst>
          </xdr:cNvPr>
          <xdr:cNvSpPr>
            <a:spLocks noChangeArrowheads="1"/>
          </xdr:cNvSpPr>
        </xdr:nvSpPr>
        <xdr:spPr bwMode="auto">
          <a:xfrm>
            <a:off x="10963275" y="25317450"/>
            <a:ext cx="142875" cy="142875"/>
          </a:xfrm>
          <a:prstGeom prst="rect">
            <a:avLst/>
          </a:prstGeom>
          <a:solidFill>
            <a:srgbClr val="00FFFF"/>
          </a:solidFill>
          <a:ln w="9525" algn="ctr">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14</xdr:col>
      <xdr:colOff>106973</xdr:colOff>
      <xdr:row>87</xdr:row>
      <xdr:rowOff>65943</xdr:rowOff>
    </xdr:from>
    <xdr:to>
      <xdr:col>24</xdr:col>
      <xdr:colOff>87924</xdr:colOff>
      <xdr:row>87</xdr:row>
      <xdr:rowOff>257909</xdr:rowOff>
    </xdr:to>
    <xdr:grpSp>
      <xdr:nvGrpSpPr>
        <xdr:cNvPr id="60" name="グループ化 59">
          <a:extLst>
            <a:ext uri="{FF2B5EF4-FFF2-40B4-BE49-F238E27FC236}">
              <a16:creationId xmlns:a16="http://schemas.microsoft.com/office/drawing/2014/main" id="{00000000-0008-0000-0000-00003C000000}"/>
            </a:ext>
          </a:extLst>
        </xdr:cNvPr>
        <xdr:cNvGrpSpPr/>
      </xdr:nvGrpSpPr>
      <xdr:grpSpPr>
        <a:xfrm>
          <a:off x="2830002" y="27991002"/>
          <a:ext cx="1998010" cy="191966"/>
          <a:chOff x="10963275" y="25298400"/>
          <a:chExt cx="1981200" cy="190500"/>
        </a:xfrm>
      </xdr:grpSpPr>
      <xdr:sp macro="" textlink="">
        <xdr:nvSpPr>
          <xdr:cNvPr id="61" name="Text Box 363">
            <a:extLst>
              <a:ext uri="{FF2B5EF4-FFF2-40B4-BE49-F238E27FC236}">
                <a16:creationId xmlns:a16="http://schemas.microsoft.com/office/drawing/2014/main" id="{00000000-0008-0000-0000-00003D000000}"/>
              </a:ext>
            </a:extLst>
          </xdr:cNvPr>
          <xdr:cNvSpPr txBox="1">
            <a:spLocks noChangeArrowheads="1"/>
          </xdr:cNvSpPr>
        </xdr:nvSpPr>
        <xdr:spPr bwMode="auto">
          <a:xfrm>
            <a:off x="11136075" y="25298400"/>
            <a:ext cx="1808400" cy="190500"/>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部分のみをご入力ください</a:t>
            </a:r>
          </a:p>
        </xdr:txBody>
      </xdr:sp>
      <xdr:sp macro="" textlink="">
        <xdr:nvSpPr>
          <xdr:cNvPr id="62" name="Rectangle 364">
            <a:extLst>
              <a:ext uri="{FF2B5EF4-FFF2-40B4-BE49-F238E27FC236}">
                <a16:creationId xmlns:a16="http://schemas.microsoft.com/office/drawing/2014/main" id="{00000000-0008-0000-0000-00003E000000}"/>
              </a:ext>
            </a:extLst>
          </xdr:cNvPr>
          <xdr:cNvSpPr>
            <a:spLocks noChangeArrowheads="1"/>
          </xdr:cNvSpPr>
        </xdr:nvSpPr>
        <xdr:spPr bwMode="auto">
          <a:xfrm>
            <a:off x="10963275" y="25317450"/>
            <a:ext cx="142875" cy="142875"/>
          </a:xfrm>
          <a:prstGeom prst="rect">
            <a:avLst/>
          </a:prstGeom>
          <a:solidFill>
            <a:srgbClr val="00FFFF"/>
          </a:solidFill>
          <a:ln w="9525" algn="ctr">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21</xdr:col>
      <xdr:colOff>73997</xdr:colOff>
      <xdr:row>181</xdr:row>
      <xdr:rowOff>89645</xdr:rowOff>
    </xdr:from>
    <xdr:to>
      <xdr:col>31</xdr:col>
      <xdr:colOff>52750</xdr:colOff>
      <xdr:row>182</xdr:row>
      <xdr:rowOff>123263</xdr:rowOff>
    </xdr:to>
    <xdr:grpSp>
      <xdr:nvGrpSpPr>
        <xdr:cNvPr id="270" name="グループ化 269">
          <a:extLst>
            <a:ext uri="{FF2B5EF4-FFF2-40B4-BE49-F238E27FC236}">
              <a16:creationId xmlns:a16="http://schemas.microsoft.com/office/drawing/2014/main" id="{00000000-0008-0000-0000-00000E010000}"/>
            </a:ext>
          </a:extLst>
        </xdr:cNvPr>
        <xdr:cNvGrpSpPr/>
      </xdr:nvGrpSpPr>
      <xdr:grpSpPr>
        <a:xfrm>
          <a:off x="4208968" y="49922204"/>
          <a:ext cx="1995811" cy="190500"/>
          <a:chOff x="10963275" y="25298400"/>
          <a:chExt cx="1981200" cy="190500"/>
        </a:xfrm>
      </xdr:grpSpPr>
      <xdr:sp macro="" textlink="">
        <xdr:nvSpPr>
          <xdr:cNvPr id="271" name="Text Box 363">
            <a:extLst>
              <a:ext uri="{FF2B5EF4-FFF2-40B4-BE49-F238E27FC236}">
                <a16:creationId xmlns:a16="http://schemas.microsoft.com/office/drawing/2014/main" id="{00000000-0008-0000-0000-00000F010000}"/>
              </a:ext>
            </a:extLst>
          </xdr:cNvPr>
          <xdr:cNvSpPr txBox="1">
            <a:spLocks noChangeArrowheads="1"/>
          </xdr:cNvSpPr>
        </xdr:nvSpPr>
        <xdr:spPr bwMode="auto">
          <a:xfrm>
            <a:off x="11136075" y="25298400"/>
            <a:ext cx="1808400" cy="190500"/>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部分のみをご入力ください</a:t>
            </a:r>
          </a:p>
        </xdr:txBody>
      </xdr:sp>
      <xdr:sp macro="" textlink="">
        <xdr:nvSpPr>
          <xdr:cNvPr id="272" name="Rectangle 364">
            <a:extLst>
              <a:ext uri="{FF2B5EF4-FFF2-40B4-BE49-F238E27FC236}">
                <a16:creationId xmlns:a16="http://schemas.microsoft.com/office/drawing/2014/main" id="{00000000-0008-0000-0000-000010010000}"/>
              </a:ext>
            </a:extLst>
          </xdr:cNvPr>
          <xdr:cNvSpPr>
            <a:spLocks noChangeArrowheads="1"/>
          </xdr:cNvSpPr>
        </xdr:nvSpPr>
        <xdr:spPr bwMode="auto">
          <a:xfrm>
            <a:off x="10963275" y="25317450"/>
            <a:ext cx="142875" cy="142875"/>
          </a:xfrm>
          <a:prstGeom prst="rect">
            <a:avLst/>
          </a:prstGeom>
          <a:solidFill>
            <a:srgbClr val="00FFFF"/>
          </a:solidFill>
          <a:ln w="9525" algn="ctr">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15</xdr:col>
      <xdr:colOff>1</xdr:colOff>
      <xdr:row>211</xdr:row>
      <xdr:rowOff>109473</xdr:rowOff>
    </xdr:from>
    <xdr:to>
      <xdr:col>24</xdr:col>
      <xdr:colOff>176580</xdr:colOff>
      <xdr:row>212</xdr:row>
      <xdr:rowOff>149125</xdr:rowOff>
    </xdr:to>
    <xdr:grpSp>
      <xdr:nvGrpSpPr>
        <xdr:cNvPr id="273" name="グループ化 272">
          <a:extLst>
            <a:ext uri="{FF2B5EF4-FFF2-40B4-BE49-F238E27FC236}">
              <a16:creationId xmlns:a16="http://schemas.microsoft.com/office/drawing/2014/main" id="{00000000-0008-0000-0000-000011010000}"/>
            </a:ext>
          </a:extLst>
        </xdr:cNvPr>
        <xdr:cNvGrpSpPr/>
      </xdr:nvGrpSpPr>
      <xdr:grpSpPr>
        <a:xfrm>
          <a:off x="2924736" y="57931826"/>
          <a:ext cx="1991932" cy="196534"/>
          <a:chOff x="10963275" y="25298400"/>
          <a:chExt cx="1981200" cy="190500"/>
        </a:xfrm>
      </xdr:grpSpPr>
      <xdr:sp macro="" textlink="">
        <xdr:nvSpPr>
          <xdr:cNvPr id="274" name="Text Box 363">
            <a:extLst>
              <a:ext uri="{FF2B5EF4-FFF2-40B4-BE49-F238E27FC236}">
                <a16:creationId xmlns:a16="http://schemas.microsoft.com/office/drawing/2014/main" id="{00000000-0008-0000-0000-000012010000}"/>
              </a:ext>
            </a:extLst>
          </xdr:cNvPr>
          <xdr:cNvSpPr txBox="1">
            <a:spLocks noChangeArrowheads="1"/>
          </xdr:cNvSpPr>
        </xdr:nvSpPr>
        <xdr:spPr bwMode="auto">
          <a:xfrm>
            <a:off x="11136075" y="25298400"/>
            <a:ext cx="1808400" cy="190500"/>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部分のみをご入力ください</a:t>
            </a:r>
          </a:p>
        </xdr:txBody>
      </xdr:sp>
      <xdr:sp macro="" textlink="">
        <xdr:nvSpPr>
          <xdr:cNvPr id="275" name="Rectangle 364">
            <a:extLst>
              <a:ext uri="{FF2B5EF4-FFF2-40B4-BE49-F238E27FC236}">
                <a16:creationId xmlns:a16="http://schemas.microsoft.com/office/drawing/2014/main" id="{00000000-0008-0000-0000-000013010000}"/>
              </a:ext>
            </a:extLst>
          </xdr:cNvPr>
          <xdr:cNvSpPr>
            <a:spLocks noChangeArrowheads="1"/>
          </xdr:cNvSpPr>
        </xdr:nvSpPr>
        <xdr:spPr bwMode="auto">
          <a:xfrm>
            <a:off x="10963275" y="25317450"/>
            <a:ext cx="142875" cy="142875"/>
          </a:xfrm>
          <a:prstGeom prst="rect">
            <a:avLst/>
          </a:prstGeom>
          <a:solidFill>
            <a:srgbClr val="00FFFF"/>
          </a:solidFill>
          <a:ln w="9525" algn="ctr">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18</xdr:col>
      <xdr:colOff>115958</xdr:colOff>
      <xdr:row>387</xdr:row>
      <xdr:rowOff>56067</xdr:rowOff>
    </xdr:from>
    <xdr:to>
      <xdr:col>28</xdr:col>
      <xdr:colOff>93755</xdr:colOff>
      <xdr:row>387</xdr:row>
      <xdr:rowOff>237010</xdr:rowOff>
    </xdr:to>
    <xdr:grpSp>
      <xdr:nvGrpSpPr>
        <xdr:cNvPr id="276" name="グループ化 275">
          <a:extLst>
            <a:ext uri="{FF2B5EF4-FFF2-40B4-BE49-F238E27FC236}">
              <a16:creationId xmlns:a16="http://schemas.microsoft.com/office/drawing/2014/main" id="{00000000-0008-0000-0000-000014010000}"/>
            </a:ext>
          </a:extLst>
        </xdr:cNvPr>
        <xdr:cNvGrpSpPr/>
      </xdr:nvGrpSpPr>
      <xdr:grpSpPr>
        <a:xfrm>
          <a:off x="3645811" y="105122420"/>
          <a:ext cx="1994856" cy="180943"/>
          <a:chOff x="10963275" y="25298400"/>
          <a:chExt cx="1981200" cy="190500"/>
        </a:xfrm>
      </xdr:grpSpPr>
      <xdr:sp macro="" textlink="">
        <xdr:nvSpPr>
          <xdr:cNvPr id="277" name="Text Box 363">
            <a:extLst>
              <a:ext uri="{FF2B5EF4-FFF2-40B4-BE49-F238E27FC236}">
                <a16:creationId xmlns:a16="http://schemas.microsoft.com/office/drawing/2014/main" id="{00000000-0008-0000-0000-000015010000}"/>
              </a:ext>
            </a:extLst>
          </xdr:cNvPr>
          <xdr:cNvSpPr txBox="1">
            <a:spLocks noChangeArrowheads="1"/>
          </xdr:cNvSpPr>
        </xdr:nvSpPr>
        <xdr:spPr bwMode="auto">
          <a:xfrm>
            <a:off x="11136075" y="25298400"/>
            <a:ext cx="1808400" cy="190500"/>
          </a:xfrm>
          <a:prstGeom prst="rect">
            <a:avLst/>
          </a:prstGeom>
          <a:noFill/>
          <a:ln>
            <a:noFill/>
          </a:ln>
          <a:effectLst/>
        </xdr:spPr>
        <xdr:txBody>
          <a:bodyPr wrap="none" lIns="18288" tIns="18288" rIns="0" bIns="18288" anchor="ctr" upright="1">
            <a:noAutofit/>
          </a:bodyPr>
          <a:lstStyle/>
          <a:p>
            <a:pPr algn="l" rtl="0">
              <a:defRPr sz="1000"/>
            </a:pPr>
            <a:r>
              <a:rPr lang="ja-JP" altLang="en-US" sz="900" b="1" i="0" u="none" strike="noStrike" baseline="0">
                <a:solidFill>
                  <a:srgbClr val="000000"/>
                </a:solidFill>
                <a:latin typeface="HGｺﾞｼｯｸM"/>
                <a:ea typeface="HGｺﾞｼｯｸM"/>
              </a:rPr>
              <a:t>部分のみをご入力ください</a:t>
            </a:r>
          </a:p>
        </xdr:txBody>
      </xdr:sp>
      <xdr:sp macro="" textlink="">
        <xdr:nvSpPr>
          <xdr:cNvPr id="278" name="Rectangle 364">
            <a:extLst>
              <a:ext uri="{FF2B5EF4-FFF2-40B4-BE49-F238E27FC236}">
                <a16:creationId xmlns:a16="http://schemas.microsoft.com/office/drawing/2014/main" id="{00000000-0008-0000-0000-000016010000}"/>
              </a:ext>
            </a:extLst>
          </xdr:cNvPr>
          <xdr:cNvSpPr>
            <a:spLocks noChangeArrowheads="1"/>
          </xdr:cNvSpPr>
        </xdr:nvSpPr>
        <xdr:spPr bwMode="auto">
          <a:xfrm>
            <a:off x="10963275" y="25317450"/>
            <a:ext cx="142875" cy="142875"/>
          </a:xfrm>
          <a:prstGeom prst="rect">
            <a:avLst/>
          </a:prstGeom>
          <a:solidFill>
            <a:srgbClr val="00FFFF"/>
          </a:solidFill>
          <a:ln w="9525" algn="ctr">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editAs="oneCell">
    <xdr:from>
      <xdr:col>2</xdr:col>
      <xdr:colOff>190499</xdr:colOff>
      <xdr:row>328</xdr:row>
      <xdr:rowOff>41411</xdr:rowOff>
    </xdr:from>
    <xdr:to>
      <xdr:col>29</xdr:col>
      <xdr:colOff>74543</xdr:colOff>
      <xdr:row>329</xdr:row>
      <xdr:rowOff>955</xdr:rowOff>
    </xdr:to>
    <xdr:sp macro="" textlink="">
      <xdr:nvSpPr>
        <xdr:cNvPr id="279" name="Text Box 316">
          <a:extLst>
            <a:ext uri="{FF2B5EF4-FFF2-40B4-BE49-F238E27FC236}">
              <a16:creationId xmlns:a16="http://schemas.microsoft.com/office/drawing/2014/main" id="{00000000-0008-0000-0000-000017010000}"/>
            </a:ext>
          </a:extLst>
        </xdr:cNvPr>
        <xdr:cNvSpPr txBox="1">
          <a:spLocks noChangeArrowheads="1"/>
        </xdr:cNvSpPr>
      </xdr:nvSpPr>
      <xdr:spPr bwMode="auto">
        <a:xfrm>
          <a:off x="496956" y="87340107"/>
          <a:ext cx="5251174" cy="538370"/>
        </a:xfrm>
        <a:prstGeom prst="rect">
          <a:avLst/>
        </a:prstGeom>
        <a:noFill/>
        <a:ln>
          <a:noFill/>
        </a:ln>
        <a:effectLst/>
      </xdr:spPr>
      <xdr:txBody>
        <a:bodyPr vertOverflow="clip" wrap="square" lIns="27432" tIns="18288" rIns="0" bIns="18288" anchor="t" upright="1"/>
        <a:lstStyle/>
        <a:p>
          <a:pPr rtl="0" eaLnBrk="1" fontAlgn="auto" latinLnBrk="0" hangingPunct="1">
            <a:lnSpc>
              <a:spcPts val="1400"/>
            </a:lnSpc>
          </a:pPr>
          <a:r>
            <a:rPr lang="ja-JP" altLang="en-US" sz="900" b="1">
              <a:solidFill>
                <a:sysClr val="windowText" lastClr="000000"/>
              </a:solidFill>
              <a:effectLst/>
              <a:latin typeface="HGPｺﾞｼｯｸM" panose="020B0600000000000000" pitchFamily="50" charset="-128"/>
              <a:ea typeface="HGPｺﾞｼｯｸM" panose="020B0600000000000000" pitchFamily="50" charset="-128"/>
            </a:rPr>
            <a:t> 看護系単科大学の場合は、「看護系の学部・学科、大学院主催のＦＤ・ＳＤ」のみに記入してください。</a:t>
          </a:r>
        </a:p>
        <a:p>
          <a:pPr rtl="0" eaLnBrk="1" fontAlgn="auto" latinLnBrk="0" hangingPunct="1">
            <a:lnSpc>
              <a:spcPts val="1400"/>
            </a:lnSpc>
          </a:pPr>
          <a:r>
            <a:rPr lang="ja-JP" altLang="en-US" sz="900" b="1">
              <a:solidFill>
                <a:sysClr val="windowText" lastClr="000000"/>
              </a:solidFill>
              <a:effectLst/>
              <a:latin typeface="HGPｺﾞｼｯｸM" panose="020B0600000000000000" pitchFamily="50" charset="-128"/>
              <a:ea typeface="HGPｺﾞｼｯｸM" panose="020B0600000000000000" pitchFamily="50" charset="-128"/>
            </a:rPr>
            <a:t> ＦＤとＳＤの研修会を合同で開催した場合は、それぞれに「有」として記入してください。</a:t>
          </a:r>
          <a:endParaRPr lang="ja-JP" altLang="ja-JP" sz="900" b="1">
            <a:solidFill>
              <a:sysClr val="windowText" lastClr="000000"/>
            </a:solidFill>
            <a:effectLst/>
            <a:latin typeface="HGPｺﾞｼｯｸM" panose="020B0600000000000000" pitchFamily="50" charset="-128"/>
            <a:ea typeface="HGPｺﾞｼｯｸM" panose="020B0600000000000000" pitchFamily="50" charset="-128"/>
          </a:endParaRPr>
        </a:p>
      </xdr:txBody>
    </xdr:sp>
    <xdr:clientData/>
  </xdr:twoCellAnchor>
  <xdr:twoCellAnchor editAs="oneCell">
    <xdr:from>
      <xdr:col>27</xdr:col>
      <xdr:colOff>123825</xdr:colOff>
      <xdr:row>805</xdr:row>
      <xdr:rowOff>85725</xdr:rowOff>
    </xdr:from>
    <xdr:to>
      <xdr:col>45</xdr:col>
      <xdr:colOff>272415</xdr:colOff>
      <xdr:row>810</xdr:row>
      <xdr:rowOff>99062</xdr:rowOff>
    </xdr:to>
    <xdr:sp macro="" textlink="">
      <xdr:nvSpPr>
        <xdr:cNvPr id="280" name="Text Box 300">
          <a:extLst>
            <a:ext uri="{FF2B5EF4-FFF2-40B4-BE49-F238E27FC236}">
              <a16:creationId xmlns:a16="http://schemas.microsoft.com/office/drawing/2014/main" id="{00000000-0008-0000-0000-000018010000}"/>
            </a:ext>
          </a:extLst>
        </xdr:cNvPr>
        <xdr:cNvSpPr txBox="1">
          <a:spLocks noChangeArrowheads="1"/>
        </xdr:cNvSpPr>
      </xdr:nvSpPr>
      <xdr:spPr bwMode="auto">
        <a:xfrm>
          <a:off x="5429250" y="211169250"/>
          <a:ext cx="3663315" cy="1242061"/>
        </a:xfrm>
        <a:prstGeom prst="rect">
          <a:avLst/>
        </a:prstGeom>
        <a:noFill/>
        <a:ln>
          <a:noFill/>
        </a:ln>
        <a:effectLst/>
      </xdr:spPr>
      <xdr:txBody>
        <a:bodyPr vertOverflow="clip" wrap="square" lIns="18288" tIns="18288" rIns="0" bIns="18288" anchor="ctr" upright="1"/>
        <a:lstStyle/>
        <a:p>
          <a:pPr rtl="0"/>
          <a:r>
            <a:rPr lang="ja-JP" altLang="ja-JP" sz="900" b="0" i="0" baseline="0">
              <a:effectLst/>
              <a:latin typeface="HGPｺﾞｼｯｸM" panose="020B0600000000000000" pitchFamily="50" charset="-128"/>
              <a:ea typeface="HGPｺﾞｼｯｸM" panose="020B0600000000000000" pitchFamily="50" charset="-128"/>
              <a:cs typeface="+mn-cs"/>
            </a:rPr>
            <a:t>※「実習補助員」は保健師養成の実習指導のみを担当する</a:t>
          </a:r>
          <a:endParaRPr lang="ja-JP" altLang="ja-JP" sz="900">
            <a:effectLst/>
            <a:latin typeface="HGPｺﾞｼｯｸM" panose="020B0600000000000000" pitchFamily="50" charset="-128"/>
            <a:ea typeface="HGPｺﾞｼｯｸM" panose="020B0600000000000000" pitchFamily="50" charset="-128"/>
          </a:endParaRPr>
        </a:p>
        <a:p>
          <a:pPr rtl="0"/>
          <a:r>
            <a:rPr lang="ja-JP" altLang="ja-JP" sz="900" b="0" i="0" baseline="0">
              <a:effectLst/>
              <a:latin typeface="HGPｺﾞｼｯｸM" panose="020B0600000000000000" pitchFamily="50" charset="-128"/>
              <a:ea typeface="HGPｺﾞｼｯｸM" panose="020B0600000000000000" pitchFamily="50" charset="-128"/>
              <a:cs typeface="+mn-cs"/>
            </a:rPr>
            <a:t>　　補助員を計上してください。</a:t>
          </a:r>
          <a:endParaRPr lang="ja-JP" altLang="ja-JP" sz="900">
            <a:effectLst/>
            <a:latin typeface="HGPｺﾞｼｯｸM" panose="020B0600000000000000" pitchFamily="50" charset="-128"/>
            <a:ea typeface="HGPｺﾞｼｯｸM" panose="020B0600000000000000" pitchFamily="50" charset="-128"/>
          </a:endParaRPr>
        </a:p>
        <a:p>
          <a:pPr rtl="0"/>
          <a:r>
            <a:rPr lang="ja-JP" altLang="ja-JP" sz="900" b="0" i="0" baseline="0">
              <a:effectLst/>
              <a:latin typeface="HGPｺﾞｼｯｸM" panose="020B0600000000000000" pitchFamily="50" charset="-128"/>
              <a:ea typeface="HGPｺﾞｼｯｸM" panose="020B0600000000000000" pitchFamily="50" charset="-128"/>
              <a:cs typeface="+mn-cs"/>
            </a:rPr>
            <a:t> 　「非常勤教員」とは、常勤職員や実習補助員でない教員であり、</a:t>
          </a:r>
          <a:endParaRPr lang="ja-JP" altLang="ja-JP" sz="900">
            <a:effectLst/>
            <a:latin typeface="HGPｺﾞｼｯｸM" panose="020B0600000000000000" pitchFamily="50" charset="-128"/>
            <a:ea typeface="HGPｺﾞｼｯｸM" panose="020B0600000000000000" pitchFamily="50" charset="-128"/>
          </a:endParaRPr>
        </a:p>
        <a:p>
          <a:pPr rtl="0"/>
          <a:r>
            <a:rPr lang="ja-JP" altLang="ja-JP" sz="900" b="0" i="0" baseline="0">
              <a:effectLst/>
              <a:latin typeface="HGPｺﾞｼｯｸM" panose="020B0600000000000000" pitchFamily="50" charset="-128"/>
              <a:ea typeface="HGPｺﾞｼｯｸM" panose="020B0600000000000000" pitchFamily="50" charset="-128"/>
              <a:cs typeface="+mn-cs"/>
            </a:rPr>
            <a:t>　　実習指導や授業などを担当する教員です。</a:t>
          </a:r>
          <a:endParaRPr lang="ja-JP" altLang="ja-JP" sz="900">
            <a:effectLst/>
            <a:latin typeface="HGPｺﾞｼｯｸM" panose="020B0600000000000000" pitchFamily="50" charset="-128"/>
            <a:ea typeface="HGPｺﾞｼｯｸM" panose="020B0600000000000000" pitchFamily="50" charset="-128"/>
          </a:endParaRPr>
        </a:p>
        <a:p>
          <a:pPr rtl="0" eaLnBrk="1" fontAlgn="auto" latinLnBrk="0" hangingPunct="1">
            <a:lnSpc>
              <a:spcPts val="600"/>
            </a:lnSpc>
          </a:pPr>
          <a:endParaRPr lang="en-US" altLang="ja-JP" sz="900" b="0" i="0" u="none" strike="noStrike" baseline="0">
            <a:solidFill>
              <a:sysClr val="windowText" lastClr="000000"/>
            </a:solidFill>
            <a:latin typeface="HGPｺﾞｼｯｸM"/>
            <a:ea typeface="HGPｺﾞｼｯｸM"/>
            <a:cs typeface="+mn-cs"/>
          </a:endParaRPr>
        </a:p>
        <a:p>
          <a:pPr rtl="0" eaLnBrk="1" fontAlgn="auto" latinLnBrk="0" hangingPunct="1"/>
          <a:r>
            <a:rPr lang="en-US" altLang="ja-JP" sz="900" b="0" i="0" u="none" strike="noStrike" baseline="0">
              <a:solidFill>
                <a:sysClr val="windowText" lastClr="000000"/>
              </a:solidFill>
              <a:latin typeface="HGPｺﾞｼｯｸM"/>
              <a:ea typeface="HGPｺﾞｼｯｸM"/>
              <a:cs typeface="+mn-cs"/>
            </a:rPr>
            <a:t>※</a:t>
          </a:r>
          <a:r>
            <a:rPr lang="ja-JP" altLang="ja-JP" sz="900" b="0" i="0" u="none" strike="noStrike" baseline="0">
              <a:solidFill>
                <a:sysClr val="windowText" lastClr="000000"/>
              </a:solidFill>
              <a:latin typeface="HGPｺﾞｼｯｸM"/>
              <a:ea typeface="HGPｺﾞｼｯｸM"/>
              <a:cs typeface="+mn-cs"/>
            </a:rPr>
            <a:t>ＴＡは「実習担当者</a:t>
          </a:r>
          <a:r>
            <a:rPr lang="ja-JP" altLang="en-US" sz="900" b="0" i="0" u="none" strike="noStrike" baseline="0">
              <a:solidFill>
                <a:sysClr val="windowText" lastClr="000000"/>
              </a:solidFill>
              <a:latin typeface="HGPｺﾞｼｯｸM"/>
              <a:ea typeface="HGPｺﾞｼｯｸM"/>
              <a:cs typeface="+mn-cs"/>
            </a:rPr>
            <a:t>の</a:t>
          </a:r>
          <a:r>
            <a:rPr lang="ja-JP" altLang="ja-JP" sz="900" b="0" i="0" u="none" strike="noStrike" baseline="0">
              <a:solidFill>
                <a:sysClr val="windowText" lastClr="000000"/>
              </a:solidFill>
              <a:latin typeface="HGPｺﾞｼｯｸM"/>
              <a:ea typeface="HGPｺﾞｼｯｸM"/>
              <a:cs typeface="+mn-cs"/>
            </a:rPr>
            <a:t>実数」に含めないでください。</a:t>
          </a:r>
        </a:p>
      </xdr:txBody>
    </xdr:sp>
    <xdr:clientData/>
  </xdr:twoCellAnchor>
  <xdr:twoCellAnchor>
    <xdr:from>
      <xdr:col>2</xdr:col>
      <xdr:colOff>4081</xdr:colOff>
      <xdr:row>6</xdr:row>
      <xdr:rowOff>215118</xdr:rowOff>
    </xdr:from>
    <xdr:to>
      <xdr:col>44</xdr:col>
      <xdr:colOff>19050</xdr:colOff>
      <xdr:row>8</xdr:row>
      <xdr:rowOff>57150</xdr:rowOff>
    </xdr:to>
    <xdr:grpSp>
      <xdr:nvGrpSpPr>
        <xdr:cNvPr id="292" name="グループ化 291">
          <a:extLst>
            <a:ext uri="{FF2B5EF4-FFF2-40B4-BE49-F238E27FC236}">
              <a16:creationId xmlns:a16="http://schemas.microsoft.com/office/drawing/2014/main" id="{00000000-0008-0000-0000-000024010000}"/>
            </a:ext>
          </a:extLst>
        </xdr:cNvPr>
        <xdr:cNvGrpSpPr/>
      </xdr:nvGrpSpPr>
      <xdr:grpSpPr>
        <a:xfrm>
          <a:off x="306640" y="5224147"/>
          <a:ext cx="8486616" cy="1679797"/>
          <a:chOff x="308881" y="5754753"/>
          <a:chExt cx="8416019" cy="1670096"/>
        </a:xfrm>
      </xdr:grpSpPr>
      <xdr:sp macro="" textlink="">
        <xdr:nvSpPr>
          <xdr:cNvPr id="286" name="Rectangle 30069">
            <a:extLst>
              <a:ext uri="{FF2B5EF4-FFF2-40B4-BE49-F238E27FC236}">
                <a16:creationId xmlns:a16="http://schemas.microsoft.com/office/drawing/2014/main" id="{00000000-0008-0000-0000-00001E010000}"/>
              </a:ext>
            </a:extLst>
          </xdr:cNvPr>
          <xdr:cNvSpPr>
            <a:spLocks noChangeArrowheads="1"/>
          </xdr:cNvSpPr>
        </xdr:nvSpPr>
        <xdr:spPr bwMode="auto">
          <a:xfrm>
            <a:off x="308881" y="5754755"/>
            <a:ext cx="8416019" cy="1670094"/>
          </a:xfrm>
          <a:prstGeom prst="rect">
            <a:avLst/>
          </a:prstGeom>
          <a:solidFill>
            <a:srgbClr xmlns:mc="http://schemas.openxmlformats.org/markup-compatibility/2006" xmlns:a14="http://schemas.microsoft.com/office/drawing/2010/main" val="969696" mc:Ignorable="a14" a14:legacySpreadsheetColorIndex="5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87" name="Rectangle 30070">
            <a:extLst>
              <a:ext uri="{FF2B5EF4-FFF2-40B4-BE49-F238E27FC236}">
                <a16:creationId xmlns:a16="http://schemas.microsoft.com/office/drawing/2014/main" id="{00000000-0008-0000-0000-00001F010000}"/>
              </a:ext>
            </a:extLst>
          </xdr:cNvPr>
          <xdr:cNvSpPr>
            <a:spLocks noChangeArrowheads="1"/>
          </xdr:cNvSpPr>
        </xdr:nvSpPr>
        <xdr:spPr bwMode="auto">
          <a:xfrm>
            <a:off x="379535" y="6067107"/>
            <a:ext cx="8256846" cy="128157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r>
              <a:rPr lang="en-US" altLang="ja-JP" sz="900">
                <a:effectLst/>
                <a:latin typeface="HGPｺﾞｼｯｸM" panose="020B0600000000000000" pitchFamily="50" charset="-128"/>
                <a:ea typeface="HGPｺﾞｼｯｸM" panose="020B0600000000000000" pitchFamily="50" charset="-128"/>
                <a:cs typeface="+mn-cs"/>
              </a:rPr>
              <a:t>①Q14</a:t>
            </a:r>
            <a:r>
              <a:rPr lang="ja-JP" altLang="en-US" sz="900">
                <a:effectLst/>
                <a:latin typeface="HGPｺﾞｼｯｸM" panose="020B0600000000000000" pitchFamily="50" charset="-128"/>
                <a:ea typeface="HGPｺﾞｼｯｸM" panose="020B0600000000000000" pitchFamily="50" charset="-128"/>
                <a:cs typeface="+mn-cs"/>
              </a:rPr>
              <a:t>、</a:t>
            </a:r>
            <a:r>
              <a:rPr lang="en-US" altLang="ja-JP" sz="900">
                <a:effectLst/>
                <a:latin typeface="HGPｺﾞｼｯｸM" panose="020B0600000000000000" pitchFamily="50" charset="-128"/>
                <a:ea typeface="HGPｺﾞｼｯｸM" panose="020B0600000000000000" pitchFamily="50" charset="-128"/>
                <a:cs typeface="+mn-cs"/>
              </a:rPr>
              <a:t>Q15</a:t>
            </a:r>
            <a:r>
              <a:rPr lang="ja-JP" altLang="en-US" sz="900">
                <a:effectLst/>
                <a:latin typeface="HGPｺﾞｼｯｸM" panose="020B0600000000000000" pitchFamily="50" charset="-128"/>
                <a:ea typeface="HGPｺﾞｼｯｸM" panose="020B0600000000000000" pitchFamily="50" charset="-128"/>
                <a:cs typeface="+mn-cs"/>
              </a:rPr>
              <a:t>　ナースプラクティショナー課程の区分に「（３）日本看護系大学協議会および日本</a:t>
            </a:r>
            <a:r>
              <a:rPr lang="en-US" altLang="ja-JP" sz="900">
                <a:effectLst/>
                <a:latin typeface="HGPｺﾞｼｯｸM" panose="020B0600000000000000" pitchFamily="50" charset="-128"/>
                <a:ea typeface="HGPｺﾞｼｯｸM" panose="020B0600000000000000" pitchFamily="50" charset="-128"/>
                <a:cs typeface="+mn-cs"/>
              </a:rPr>
              <a:t>NP</a:t>
            </a:r>
            <a:r>
              <a:rPr lang="ja-JP" altLang="en-US" sz="900">
                <a:effectLst/>
                <a:latin typeface="HGPｺﾞｼｯｸM" panose="020B0600000000000000" pitchFamily="50" charset="-128"/>
                <a:ea typeface="HGPｺﾞｼｯｸM" panose="020B0600000000000000" pitchFamily="50" charset="-128"/>
                <a:cs typeface="+mn-cs"/>
              </a:rPr>
              <a:t>教育大学院協議会認定」を追加</a:t>
            </a:r>
            <a:br>
              <a:rPr lang="ja-JP" altLang="en-US" sz="900">
                <a:effectLst/>
                <a:latin typeface="HGPｺﾞｼｯｸM" panose="020B0600000000000000" pitchFamily="50" charset="-128"/>
                <a:ea typeface="HGPｺﾞｼｯｸM" panose="020B0600000000000000" pitchFamily="50" charset="-128"/>
                <a:cs typeface="+mn-cs"/>
              </a:rPr>
            </a:br>
            <a:r>
              <a:rPr lang="ja-JP" altLang="en-US" sz="900">
                <a:effectLst/>
                <a:latin typeface="HGPｺﾞｼｯｸM" panose="020B0600000000000000" pitchFamily="50" charset="-128"/>
                <a:ea typeface="HGPｺﾞｼｯｸM" panose="020B0600000000000000" pitchFamily="50" charset="-128"/>
                <a:cs typeface="+mn-cs"/>
              </a:rPr>
              <a:t>②</a:t>
            </a:r>
            <a:r>
              <a:rPr lang="en-US" altLang="ja-JP" sz="900">
                <a:effectLst/>
                <a:latin typeface="HGPｺﾞｼｯｸM" panose="020B0600000000000000" pitchFamily="50" charset="-128"/>
                <a:ea typeface="HGPｺﾞｼｯｸM" panose="020B0600000000000000" pitchFamily="50" charset="-128"/>
                <a:cs typeface="+mn-cs"/>
              </a:rPr>
              <a:t>Q14</a:t>
            </a:r>
            <a:r>
              <a:rPr lang="ja-JP" altLang="en-US" sz="900">
                <a:effectLst/>
                <a:latin typeface="HGPｺﾞｼｯｸM" panose="020B0600000000000000" pitchFamily="50" charset="-128"/>
                <a:ea typeface="HGPｺﾞｼｯｸM" panose="020B0600000000000000" pitchFamily="50" charset="-128"/>
                <a:cs typeface="+mn-cs"/>
              </a:rPr>
              <a:t>、</a:t>
            </a:r>
            <a:r>
              <a:rPr lang="en-US" altLang="ja-JP" sz="900">
                <a:effectLst/>
                <a:latin typeface="HGPｺﾞｼｯｸM" panose="020B0600000000000000" pitchFamily="50" charset="-128"/>
                <a:ea typeface="HGPｺﾞｼｯｸM" panose="020B0600000000000000" pitchFamily="50" charset="-128"/>
                <a:cs typeface="+mn-cs"/>
              </a:rPr>
              <a:t>Q15</a:t>
            </a:r>
            <a:r>
              <a:rPr lang="ja-JP" altLang="en-US" sz="900">
                <a:effectLst/>
                <a:latin typeface="HGPｺﾞｼｯｸM" panose="020B0600000000000000" pitchFamily="50" charset="-128"/>
                <a:ea typeface="HGPｺﾞｼｯｸM" panose="020B0600000000000000" pitchFamily="50" charset="-128"/>
                <a:cs typeface="+mn-cs"/>
              </a:rPr>
              <a:t>　博士後期課程院生の内訳に「</a:t>
            </a:r>
            <a:r>
              <a:rPr lang="en-US" altLang="ja-JP" sz="900">
                <a:effectLst/>
                <a:latin typeface="HGPｺﾞｼｯｸM" panose="020B0600000000000000" pitchFamily="50" charset="-128"/>
                <a:ea typeface="HGPｺﾞｼｯｸM" panose="020B0600000000000000" pitchFamily="50" charset="-128"/>
                <a:cs typeface="+mn-cs"/>
              </a:rPr>
              <a:t>DNP</a:t>
            </a:r>
            <a:r>
              <a:rPr lang="ja-JP" altLang="en-US" sz="900">
                <a:effectLst/>
                <a:latin typeface="HGPｺﾞｼｯｸM" panose="020B0600000000000000" pitchFamily="50" charset="-128"/>
                <a:ea typeface="HGPｺﾞｼｯｸM" panose="020B0600000000000000" pitchFamily="50" charset="-128"/>
                <a:cs typeface="+mn-cs"/>
              </a:rPr>
              <a:t>コース」を追加</a:t>
            </a:r>
            <a:br>
              <a:rPr lang="ja-JP" altLang="en-US" sz="900">
                <a:effectLst/>
                <a:latin typeface="HGPｺﾞｼｯｸM" panose="020B0600000000000000" pitchFamily="50" charset="-128"/>
                <a:ea typeface="HGPｺﾞｼｯｸM" panose="020B0600000000000000" pitchFamily="50" charset="-128"/>
                <a:cs typeface="+mn-cs"/>
              </a:rPr>
            </a:br>
            <a:r>
              <a:rPr lang="ja-JP" altLang="en-US" sz="900">
                <a:effectLst/>
                <a:latin typeface="HGPｺﾞｼｯｸM" panose="020B0600000000000000" pitchFamily="50" charset="-128"/>
                <a:ea typeface="HGPｺﾞｼｯｸM" panose="020B0600000000000000" pitchFamily="50" charset="-128"/>
                <a:cs typeface="+mn-cs"/>
              </a:rPr>
              <a:t>③</a:t>
            </a:r>
            <a:r>
              <a:rPr lang="en-US" altLang="ja-JP" sz="900">
                <a:effectLst/>
                <a:latin typeface="HGPｺﾞｼｯｸM" panose="020B0600000000000000" pitchFamily="50" charset="-128"/>
                <a:ea typeface="HGPｺﾞｼｯｸM" panose="020B0600000000000000" pitchFamily="50" charset="-128"/>
                <a:cs typeface="+mn-cs"/>
              </a:rPr>
              <a:t>Q16</a:t>
            </a:r>
            <a:r>
              <a:rPr lang="ja-JP" altLang="en-US" sz="900">
                <a:effectLst/>
                <a:latin typeface="HGPｺﾞｼｯｸM" panose="020B0600000000000000" pitchFamily="50" charset="-128"/>
                <a:ea typeface="HGPｺﾞｼｯｸM" panose="020B0600000000000000" pitchFamily="50" charset="-128"/>
                <a:cs typeface="+mn-cs"/>
              </a:rPr>
              <a:t>　修士課程修了者合計欄と、その内訳である高度実践看護師教育課程欄の配置を変更</a:t>
            </a:r>
            <a:br>
              <a:rPr lang="ja-JP" altLang="en-US" sz="900">
                <a:effectLst/>
                <a:latin typeface="HGPｺﾞｼｯｸM" panose="020B0600000000000000" pitchFamily="50" charset="-128"/>
                <a:ea typeface="HGPｺﾞｼｯｸM" panose="020B0600000000000000" pitchFamily="50" charset="-128"/>
                <a:cs typeface="+mn-cs"/>
              </a:rPr>
            </a:br>
            <a:r>
              <a:rPr lang="ja-JP" altLang="en-US" sz="900">
                <a:effectLst/>
                <a:latin typeface="HGPｺﾞｼｯｸM" panose="020B0600000000000000" pitchFamily="50" charset="-128"/>
                <a:ea typeface="HGPｺﾞｼｯｸM" panose="020B0600000000000000" pitchFamily="50" charset="-128"/>
                <a:cs typeface="+mn-cs"/>
              </a:rPr>
              <a:t>④</a:t>
            </a:r>
            <a:r>
              <a:rPr lang="en-US" altLang="ja-JP" sz="900">
                <a:effectLst/>
                <a:latin typeface="HGPｺﾞｼｯｸM" panose="020B0600000000000000" pitchFamily="50" charset="-128"/>
                <a:ea typeface="HGPｺﾞｼｯｸM" panose="020B0600000000000000" pitchFamily="50" charset="-128"/>
                <a:cs typeface="+mn-cs"/>
              </a:rPr>
              <a:t>Q17</a:t>
            </a:r>
            <a:r>
              <a:rPr lang="ja-JP" altLang="en-US" sz="900">
                <a:effectLst/>
                <a:latin typeface="HGPｺﾞｼｯｸM" panose="020B0600000000000000" pitchFamily="50" charset="-128"/>
                <a:ea typeface="HGPｺﾞｼｯｸM" panose="020B0600000000000000" pitchFamily="50" charset="-128"/>
                <a:cs typeface="+mn-cs"/>
              </a:rPr>
              <a:t>　「</a:t>
            </a:r>
            <a:r>
              <a:rPr lang="en-US" altLang="ja-JP" sz="900">
                <a:effectLst/>
                <a:latin typeface="HGPｺﾞｼｯｸM" panose="020B0600000000000000" pitchFamily="50" charset="-128"/>
                <a:ea typeface="HGPｺﾞｼｯｸM" panose="020B0600000000000000" pitchFamily="50" charset="-128"/>
                <a:cs typeface="+mn-cs"/>
              </a:rPr>
              <a:t>Ⅱ </a:t>
            </a:r>
            <a:r>
              <a:rPr lang="ja-JP" altLang="en-US" sz="900">
                <a:effectLst/>
                <a:latin typeface="HGPｺﾞｼｯｸM" panose="020B0600000000000000" pitchFamily="50" charset="-128"/>
                <a:ea typeface="HGPｺﾞｼｯｸM" panose="020B0600000000000000" pitchFamily="50" charset="-128"/>
                <a:cs typeface="+mn-cs"/>
              </a:rPr>
              <a:t>その他の研究費」の項目名の一部を修正、具体例を追記</a:t>
            </a:r>
          </a:p>
          <a:p>
            <a:r>
              <a:rPr lang="ja-JP" altLang="en-US" sz="900">
                <a:effectLst/>
                <a:latin typeface="HGPｺﾞｼｯｸM" panose="020B0600000000000000" pitchFamily="50" charset="-128"/>
                <a:ea typeface="HGPｺﾞｼｯｸM" panose="020B0600000000000000" pitchFamily="50" charset="-128"/>
                <a:cs typeface="+mn-cs"/>
              </a:rPr>
              <a:t>　 「財団等の研究助成による研究」→「財団・学会等（財団、民間</a:t>
            </a:r>
            <a:r>
              <a:rPr lang="en-US" altLang="ja-JP" sz="900">
                <a:effectLst/>
                <a:latin typeface="HGPｺﾞｼｯｸM" panose="020B0600000000000000" pitchFamily="50" charset="-128"/>
                <a:ea typeface="HGPｺﾞｼｯｸM" panose="020B0600000000000000" pitchFamily="50" charset="-128"/>
                <a:cs typeface="+mn-cs"/>
              </a:rPr>
              <a:t>NPO</a:t>
            </a:r>
            <a:r>
              <a:rPr lang="ja-JP" altLang="en-US" sz="900">
                <a:effectLst/>
                <a:latin typeface="HGPｺﾞｼｯｸM" panose="020B0600000000000000" pitchFamily="50" charset="-128"/>
                <a:ea typeface="HGPｺﾞｼｯｸM" panose="020B0600000000000000" pitchFamily="50" charset="-128"/>
                <a:cs typeface="+mn-cs"/>
              </a:rPr>
              <a:t>、学会等）による研究助成金」</a:t>
            </a:r>
          </a:p>
          <a:p>
            <a:r>
              <a:rPr lang="ja-JP" altLang="en-US" sz="900">
                <a:effectLst/>
                <a:latin typeface="HGPｺﾞｼｯｸM" panose="020B0600000000000000" pitchFamily="50" charset="-128"/>
                <a:ea typeface="HGPｺﾞｼｯｸM" panose="020B0600000000000000" pitchFamily="50" charset="-128"/>
                <a:cs typeface="+mn-cs"/>
              </a:rPr>
              <a:t> 　「企業等による教育研究奨励費」→「企業等による教育研究奨励費（奨励費、寄付講座、寄付金等）」</a:t>
            </a:r>
            <a:br>
              <a:rPr lang="ja-JP" altLang="en-US" sz="900">
                <a:effectLst/>
                <a:latin typeface="HGPｺﾞｼｯｸM" panose="020B0600000000000000" pitchFamily="50" charset="-128"/>
                <a:ea typeface="HGPｺﾞｼｯｸM" panose="020B0600000000000000" pitchFamily="50" charset="-128"/>
                <a:cs typeface="+mn-cs"/>
              </a:rPr>
            </a:br>
            <a:r>
              <a:rPr lang="ja-JP" altLang="en-US" sz="900">
                <a:effectLst/>
                <a:latin typeface="HGPｺﾞｼｯｸM" panose="020B0600000000000000" pitchFamily="50" charset="-128"/>
                <a:ea typeface="HGPｺﾞｼｯｸM" panose="020B0600000000000000" pitchFamily="50" charset="-128"/>
                <a:cs typeface="+mn-cs"/>
              </a:rPr>
              <a:t>⑤</a:t>
            </a:r>
            <a:r>
              <a:rPr lang="en-US" altLang="ja-JP" sz="900">
                <a:effectLst/>
                <a:latin typeface="HGPｺﾞｼｯｸM" panose="020B0600000000000000" pitchFamily="50" charset="-128"/>
                <a:ea typeface="HGPｺﾞｼｯｸM" panose="020B0600000000000000" pitchFamily="50" charset="-128"/>
                <a:cs typeface="+mn-cs"/>
              </a:rPr>
              <a:t>Q25-D</a:t>
            </a:r>
            <a:r>
              <a:rPr lang="ja-JP" altLang="en-US" sz="900">
                <a:effectLst/>
                <a:latin typeface="HGPｺﾞｼｯｸM" panose="020B0600000000000000" pitchFamily="50" charset="-128"/>
                <a:ea typeface="HGPｺﾞｼｯｸM" panose="020B0600000000000000" pitchFamily="50" charset="-128"/>
                <a:cs typeface="+mn-cs"/>
              </a:rPr>
              <a:t>　回答選択肢に「視聴覚メディア教材（</a:t>
            </a:r>
            <a:r>
              <a:rPr lang="en-US" altLang="ja-JP" sz="900">
                <a:effectLst/>
                <a:latin typeface="HGPｺﾞｼｯｸM" panose="020B0600000000000000" pitchFamily="50" charset="-128"/>
                <a:ea typeface="HGPｺﾞｼｯｸM" panose="020B0600000000000000" pitchFamily="50" charset="-128"/>
                <a:cs typeface="+mn-cs"/>
              </a:rPr>
              <a:t>DVD</a:t>
            </a:r>
            <a:r>
              <a:rPr lang="ja-JP" altLang="en-US" sz="900">
                <a:effectLst/>
                <a:latin typeface="HGPｺﾞｼｯｸM" panose="020B0600000000000000" pitchFamily="50" charset="-128"/>
                <a:ea typeface="HGPｺﾞｼｯｸM" panose="020B0600000000000000" pitchFamily="50" charset="-128"/>
                <a:cs typeface="+mn-cs"/>
              </a:rPr>
              <a:t>等）を用いた学習」を追加</a:t>
            </a:r>
          </a:p>
        </xdr:txBody>
      </xdr:sp>
      <xdr:sp macro="" textlink="">
        <xdr:nvSpPr>
          <xdr:cNvPr id="288" name="Text Box 383">
            <a:extLst>
              <a:ext uri="{FF2B5EF4-FFF2-40B4-BE49-F238E27FC236}">
                <a16:creationId xmlns:a16="http://schemas.microsoft.com/office/drawing/2014/main" id="{00000000-0008-0000-0000-000020010000}"/>
              </a:ext>
            </a:extLst>
          </xdr:cNvPr>
          <xdr:cNvSpPr txBox="1">
            <a:spLocks noChangeArrowheads="1"/>
          </xdr:cNvSpPr>
        </xdr:nvSpPr>
        <xdr:spPr bwMode="auto">
          <a:xfrm>
            <a:off x="372279" y="5754753"/>
            <a:ext cx="4091514" cy="306109"/>
          </a:xfrm>
          <a:prstGeom prst="rect">
            <a:avLst/>
          </a:prstGeom>
          <a:noFill/>
          <a:ln>
            <a:noFill/>
          </a:ln>
        </xdr:spPr>
        <xdr:txBody>
          <a:bodyPr vertOverflow="clip" wrap="square" lIns="27432" tIns="18288" rIns="27432" bIns="18288" anchor="ctr" upright="1"/>
          <a:lstStyle/>
          <a:p>
            <a:pPr algn="l" rtl="0">
              <a:defRPr sz="1000"/>
            </a:pPr>
            <a:r>
              <a:rPr lang="ja-JP" altLang="en-US" sz="1600" b="0" i="0" u="none" strike="noStrike" baseline="0">
                <a:solidFill>
                  <a:srgbClr val="FFFFFF"/>
                </a:solidFill>
                <a:latin typeface="HGP創英角ｺﾞｼｯｸUB"/>
                <a:ea typeface="HGP創英角ｺﾞｼｯｸUB"/>
              </a:rPr>
              <a:t>前年度からの設問・注記の変更箇所</a:t>
            </a:r>
          </a:p>
        </xdr:txBody>
      </xdr:sp>
    </xdr:grpSp>
    <xdr:clientData/>
  </xdr:twoCellAnchor>
  <xdr:twoCellAnchor>
    <xdr:from>
      <xdr:col>2</xdr:col>
      <xdr:colOff>559</xdr:colOff>
      <xdr:row>11</xdr:row>
      <xdr:rowOff>214917</xdr:rowOff>
    </xdr:from>
    <xdr:to>
      <xdr:col>44</xdr:col>
      <xdr:colOff>17315</xdr:colOff>
      <xdr:row>12</xdr:row>
      <xdr:rowOff>548309</xdr:rowOff>
    </xdr:to>
    <xdr:sp macro="" textlink="">
      <xdr:nvSpPr>
        <xdr:cNvPr id="297" name="Rectangle 30071">
          <a:extLst>
            <a:ext uri="{FF2B5EF4-FFF2-40B4-BE49-F238E27FC236}">
              <a16:creationId xmlns:a16="http://schemas.microsoft.com/office/drawing/2014/main" id="{00000000-0008-0000-0000-000029010000}"/>
            </a:ext>
          </a:extLst>
        </xdr:cNvPr>
        <xdr:cNvSpPr>
          <a:spLocks noChangeArrowheads="1"/>
        </xdr:cNvSpPr>
      </xdr:nvSpPr>
      <xdr:spPr bwMode="auto">
        <a:xfrm>
          <a:off x="305359" y="7892067"/>
          <a:ext cx="8417806" cy="1152542"/>
        </a:xfrm>
        <a:prstGeom prst="rect">
          <a:avLst/>
        </a:prstGeom>
        <a:solidFill>
          <a:srgbClr xmlns:mc="http://schemas.openxmlformats.org/markup-compatibility/2006" xmlns:a14="http://schemas.microsoft.com/office/drawing/2010/main" val="969696" mc:Ignorable="a14" a14:legacySpreadsheetColorIndex="5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75344</xdr:colOff>
      <xdr:row>11</xdr:row>
      <xdr:rowOff>537115</xdr:rowOff>
    </xdr:from>
    <xdr:to>
      <xdr:col>43</xdr:col>
      <xdr:colOff>130914</xdr:colOff>
      <xdr:row>12</xdr:row>
      <xdr:rowOff>498613</xdr:rowOff>
    </xdr:to>
    <xdr:sp macro="" textlink="">
      <xdr:nvSpPr>
        <xdr:cNvPr id="298" name="Rectangle 30072">
          <a:extLst>
            <a:ext uri="{FF2B5EF4-FFF2-40B4-BE49-F238E27FC236}">
              <a16:creationId xmlns:a16="http://schemas.microsoft.com/office/drawing/2014/main" id="{00000000-0008-0000-0000-00002A010000}"/>
            </a:ext>
          </a:extLst>
        </xdr:cNvPr>
        <xdr:cNvSpPr>
          <a:spLocks noChangeArrowheads="1"/>
        </xdr:cNvSpPr>
      </xdr:nvSpPr>
      <xdr:spPr bwMode="auto">
        <a:xfrm>
          <a:off x="380144" y="8214265"/>
          <a:ext cx="8256595" cy="780648"/>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2</xdr:col>
      <xdr:colOff>66452</xdr:colOff>
      <xdr:row>11</xdr:row>
      <xdr:rowOff>232844</xdr:rowOff>
    </xdr:from>
    <xdr:to>
      <xdr:col>34</xdr:col>
      <xdr:colOff>56870</xdr:colOff>
      <xdr:row>11</xdr:row>
      <xdr:rowOff>535381</xdr:rowOff>
    </xdr:to>
    <xdr:sp macro="" textlink="">
      <xdr:nvSpPr>
        <xdr:cNvPr id="299" name="Text Box 383">
          <a:extLst>
            <a:ext uri="{FF2B5EF4-FFF2-40B4-BE49-F238E27FC236}">
              <a16:creationId xmlns:a16="http://schemas.microsoft.com/office/drawing/2014/main" id="{00000000-0008-0000-0000-00002B010000}"/>
            </a:ext>
          </a:extLst>
        </xdr:cNvPr>
        <xdr:cNvSpPr txBox="1">
          <a:spLocks noChangeArrowheads="1"/>
        </xdr:cNvSpPr>
      </xdr:nvSpPr>
      <xdr:spPr bwMode="auto">
        <a:xfrm>
          <a:off x="371252" y="7909994"/>
          <a:ext cx="6391218" cy="302537"/>
        </a:xfrm>
        <a:prstGeom prst="rect">
          <a:avLst/>
        </a:prstGeom>
        <a:noFill/>
        <a:ln>
          <a:noFill/>
        </a:ln>
      </xdr:spPr>
      <xdr:txBody>
        <a:bodyPr vertOverflow="clip" wrap="square" lIns="27432" tIns="18288" rIns="27432" bIns="18288"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600" b="0">
              <a:solidFill>
                <a:schemeClr val="bg1"/>
              </a:solidFill>
              <a:effectLst/>
              <a:latin typeface="HGP創英角ｺﾞｼｯｸUB" panose="020B0900000000000000" pitchFamily="50" charset="-128"/>
              <a:ea typeface="HGP創英角ｺﾞｼｯｸUB" panose="020B0900000000000000" pitchFamily="50" charset="-128"/>
            </a:rPr>
            <a:t>調査票の回答手順ついて（入力マニュアル・質疑応答集）</a:t>
          </a:r>
        </a:p>
      </xdr:txBody>
    </xdr:sp>
    <xdr:clientData/>
  </xdr:twoCellAnchor>
  <xdr:twoCellAnchor>
    <xdr:from>
      <xdr:col>2</xdr:col>
      <xdr:colOff>100853</xdr:colOff>
      <xdr:row>11</xdr:row>
      <xdr:rowOff>521996</xdr:rowOff>
    </xdr:from>
    <xdr:to>
      <xdr:col>43</xdr:col>
      <xdr:colOff>89423</xdr:colOff>
      <xdr:row>12</xdr:row>
      <xdr:rowOff>712498</xdr:rowOff>
    </xdr:to>
    <xdr:sp macro="" textlink="">
      <xdr:nvSpPr>
        <xdr:cNvPr id="302" name="Rectangle 30070">
          <a:extLst>
            <a:ext uri="{FF2B5EF4-FFF2-40B4-BE49-F238E27FC236}">
              <a16:creationId xmlns:a16="http://schemas.microsoft.com/office/drawing/2014/main" id="{00000000-0008-0000-0000-00002E010000}"/>
            </a:ext>
          </a:extLst>
        </xdr:cNvPr>
        <xdr:cNvSpPr>
          <a:spLocks noChangeArrowheads="1"/>
        </xdr:cNvSpPr>
      </xdr:nvSpPr>
      <xdr:spPr bwMode="auto">
        <a:xfrm>
          <a:off x="405653" y="8199146"/>
          <a:ext cx="8189595" cy="1009652"/>
        </a:xfrm>
        <a:prstGeom prst="rect">
          <a:avLst/>
        </a:prstGeom>
        <a:noFill/>
        <a:ln>
          <a:noFill/>
        </a:ln>
        <a:effectLst/>
      </xdr:spPr>
      <xdr:txBody>
        <a:bodyPr/>
        <a:lstStyle/>
        <a:p>
          <a:r>
            <a:rPr lang="ja-JP" altLang="en-US" sz="1000">
              <a:latin typeface="HGPｺﾞｼｯｸM" panose="020B0600000000000000" pitchFamily="50" charset="-128"/>
              <a:ea typeface="HGPｺﾞｼｯｸM" panose="020B0600000000000000" pitchFamily="50" charset="-128"/>
            </a:rPr>
            <a:t>１．今年度の設問の修正箇所に注意しながら、調査票の設問および注記について確認を行う</a:t>
          </a:r>
          <a:endParaRPr lang="en-US" altLang="ja-JP" sz="1000">
            <a:latin typeface="HGPｺﾞｼｯｸM" panose="020B0600000000000000" pitchFamily="50" charset="-128"/>
            <a:ea typeface="HGPｺﾞｼｯｸM" panose="020B0600000000000000" pitchFamily="50" charset="-128"/>
          </a:endParaRPr>
        </a:p>
        <a:p>
          <a:r>
            <a:rPr lang="ja-JP" altLang="en-US" sz="1000">
              <a:effectLst/>
              <a:latin typeface="HGPｺﾞｼｯｸM" panose="020B0600000000000000" pitchFamily="50" charset="-128"/>
              <a:ea typeface="HGPｺﾞｼｯｸM" panose="020B0600000000000000" pitchFamily="50" charset="-128"/>
              <a:cs typeface="+mn-cs"/>
            </a:rPr>
            <a:t>２</a:t>
          </a:r>
          <a:r>
            <a:rPr lang="ja-JP" altLang="ja-JP" sz="1000">
              <a:effectLst/>
              <a:latin typeface="HGPｺﾞｼｯｸM" panose="020B0600000000000000" pitchFamily="50" charset="-128"/>
              <a:ea typeface="HGPｺﾞｼｯｸM" panose="020B0600000000000000" pitchFamily="50" charset="-128"/>
              <a:cs typeface="+mn-cs"/>
            </a:rPr>
            <a:t>．</a:t>
          </a:r>
          <a:r>
            <a:rPr lang="ja-JP" altLang="en-US" sz="1000">
              <a:latin typeface="HGPｺﾞｼｯｸM" panose="020B0600000000000000" pitchFamily="50" charset="-128"/>
              <a:ea typeface="HGPｺﾞｼｯｸM" panose="020B0600000000000000" pitchFamily="50" charset="-128"/>
            </a:rPr>
            <a:t>回答方法に疑問や不明な点がある場合、</a:t>
          </a:r>
          <a:r>
            <a:rPr lang="en-US" altLang="ja-JP" sz="1000" b="1">
              <a:latin typeface="HGPｺﾞｼｯｸM" panose="020B0600000000000000" pitchFamily="50" charset="-128"/>
              <a:ea typeface="HGPｺﾞｼｯｸM" panose="020B0600000000000000" pitchFamily="50" charset="-128"/>
            </a:rPr>
            <a:t>【</a:t>
          </a:r>
          <a:r>
            <a:rPr lang="ja-JP" altLang="en-US" sz="1000" b="1">
              <a:latin typeface="HGPｺﾞｼｯｸM" panose="020B0600000000000000" pitchFamily="50" charset="-128"/>
              <a:ea typeface="HGPｺﾞｼｯｸM" panose="020B0600000000000000" pitchFamily="50" charset="-128"/>
            </a:rPr>
            <a:t>入力マニュアル</a:t>
          </a:r>
          <a:r>
            <a:rPr lang="en-US" altLang="ja-JP" sz="1000" b="1">
              <a:latin typeface="HGPｺﾞｼｯｸM" panose="020B0600000000000000" pitchFamily="50" charset="-128"/>
              <a:ea typeface="HGPｺﾞｼｯｸM" panose="020B0600000000000000" pitchFamily="50" charset="-128"/>
            </a:rPr>
            <a:t>】 </a:t>
          </a:r>
          <a:r>
            <a:rPr lang="ja-JP" altLang="en-US" sz="1000">
              <a:latin typeface="HGPｺﾞｼｯｸM" panose="020B0600000000000000" pitchFamily="50" charset="-128"/>
              <a:ea typeface="HGPｺﾞｼｯｸM" panose="020B0600000000000000" pitchFamily="50" charset="-128"/>
            </a:rPr>
            <a:t>を確認する</a:t>
          </a:r>
          <a:endParaRPr lang="en-US" altLang="ja-JP" sz="1000">
            <a:latin typeface="HGPｺﾞｼｯｸM" panose="020B0600000000000000" pitchFamily="50" charset="-128"/>
            <a:ea typeface="HGPｺﾞｼｯｸM" panose="020B0600000000000000" pitchFamily="50" charset="-128"/>
          </a:endParaRPr>
        </a:p>
        <a:p>
          <a:r>
            <a:rPr lang="ja-JP" altLang="en-US" sz="1000">
              <a:effectLst/>
              <a:latin typeface="HGPｺﾞｼｯｸM" panose="020B0600000000000000" pitchFamily="50" charset="-128"/>
              <a:ea typeface="HGPｺﾞｼｯｸM" panose="020B0600000000000000" pitchFamily="50" charset="-128"/>
              <a:cs typeface="+mn-cs"/>
            </a:rPr>
            <a:t>３</a:t>
          </a:r>
          <a:r>
            <a:rPr lang="ja-JP" altLang="ja-JP" sz="1000">
              <a:effectLst/>
              <a:latin typeface="HGPｺﾞｼｯｸM" panose="020B0600000000000000" pitchFamily="50" charset="-128"/>
              <a:ea typeface="HGPｺﾞｼｯｸM" panose="020B0600000000000000" pitchFamily="50" charset="-128"/>
              <a:cs typeface="+mn-cs"/>
            </a:rPr>
            <a:t>．</a:t>
          </a:r>
          <a:r>
            <a:rPr lang="ja-JP" altLang="en-US" sz="1000">
              <a:latin typeface="HGPｺﾞｼｯｸM" panose="020B0600000000000000" pitchFamily="50" charset="-128"/>
              <a:ea typeface="HGPｺﾞｼｯｸM" panose="020B0600000000000000" pitchFamily="50" charset="-128"/>
            </a:rPr>
            <a:t>入力マニュアルで解決しない場合、より細かな内容が記載されている </a:t>
          </a:r>
          <a:r>
            <a:rPr lang="en-US" altLang="ja-JP" sz="1000" b="1">
              <a:latin typeface="HGPｺﾞｼｯｸM" panose="020B0600000000000000" pitchFamily="50" charset="-128"/>
              <a:ea typeface="HGPｺﾞｼｯｸM" panose="020B0600000000000000" pitchFamily="50" charset="-128"/>
            </a:rPr>
            <a:t>【</a:t>
          </a:r>
          <a:r>
            <a:rPr lang="ja-JP" altLang="en-US" sz="1000" b="1">
              <a:latin typeface="HGPｺﾞｼｯｸM" panose="020B0600000000000000" pitchFamily="50" charset="-128"/>
              <a:ea typeface="HGPｺﾞｼｯｸM" panose="020B0600000000000000" pitchFamily="50" charset="-128"/>
            </a:rPr>
            <a:t>質疑応答集</a:t>
          </a:r>
          <a:r>
            <a:rPr lang="en-US" altLang="ja-JP" sz="1000" b="1">
              <a:latin typeface="HGPｺﾞｼｯｸM" panose="020B0600000000000000" pitchFamily="50" charset="-128"/>
              <a:ea typeface="HGPｺﾞｼｯｸM" panose="020B0600000000000000" pitchFamily="50" charset="-128"/>
            </a:rPr>
            <a:t>】 </a:t>
          </a:r>
          <a:r>
            <a:rPr lang="ja-JP" altLang="en-US" sz="1000">
              <a:latin typeface="HGPｺﾞｼｯｸM" panose="020B0600000000000000" pitchFamily="50" charset="-128"/>
              <a:ea typeface="HGPｺﾞｼｯｸM" panose="020B0600000000000000" pitchFamily="50" charset="-128"/>
            </a:rPr>
            <a:t>を確認する</a:t>
          </a:r>
          <a:endParaRPr lang="en-US" altLang="ja-JP" sz="1000">
            <a:latin typeface="HGPｺﾞｼｯｸM" panose="020B0600000000000000" pitchFamily="50" charset="-128"/>
            <a:ea typeface="HGPｺﾞｼｯｸM" panose="020B0600000000000000" pitchFamily="50" charset="-128"/>
          </a:endParaRPr>
        </a:p>
        <a:p>
          <a:r>
            <a:rPr lang="ja-JP" altLang="en-US" sz="1000">
              <a:effectLst/>
              <a:latin typeface="HGPｺﾞｼｯｸM" panose="020B0600000000000000" pitchFamily="50" charset="-128"/>
              <a:ea typeface="HGPｺﾞｼｯｸM" panose="020B0600000000000000" pitchFamily="50" charset="-128"/>
              <a:cs typeface="+mn-cs"/>
            </a:rPr>
            <a:t>４</a:t>
          </a:r>
          <a:r>
            <a:rPr lang="ja-JP" altLang="ja-JP" sz="1000">
              <a:effectLst/>
              <a:latin typeface="HGPｺﾞｼｯｸM" panose="020B0600000000000000" pitchFamily="50" charset="-128"/>
              <a:ea typeface="HGPｺﾞｼｯｸM" panose="020B0600000000000000" pitchFamily="50" charset="-128"/>
              <a:cs typeface="+mn-cs"/>
            </a:rPr>
            <a:t>．</a:t>
          </a:r>
          <a:r>
            <a:rPr lang="ja-JP" altLang="en-US" sz="1000">
              <a:latin typeface="HGPｺﾞｼｯｸM" panose="020B0600000000000000" pitchFamily="50" charset="-128"/>
              <a:ea typeface="HGPｺﾞｼｯｸM" panose="020B0600000000000000" pitchFamily="50" charset="-128"/>
            </a:rPr>
            <a:t>どちらにも回答がない場合、下記の問い合わせ先にメールにて連絡をする</a:t>
          </a:r>
          <a:endParaRPr lang="en-US" altLang="ja-JP" sz="1000">
            <a:latin typeface="HGPｺﾞｼｯｸM" panose="020B0600000000000000" pitchFamily="50" charset="-128"/>
            <a:ea typeface="HGPｺﾞｼｯｸM" panose="020B0600000000000000" pitchFamily="50" charset="-128"/>
          </a:endParaRPr>
        </a:p>
        <a:p>
          <a:endParaRPr lang="ja-JP" altLang="en-US">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161925</xdr:colOff>
          <xdr:row>106</xdr:row>
          <xdr:rowOff>971550</xdr:rowOff>
        </xdr:from>
        <xdr:to>
          <xdr:col>38</xdr:col>
          <xdr:colOff>161925</xdr:colOff>
          <xdr:row>109</xdr:row>
          <xdr:rowOff>28575</xdr:rowOff>
        </xdr:to>
        <xdr:sp macro="" textlink="">
          <xdr:nvSpPr>
            <xdr:cNvPr id="103249" name="Group Box 88913" hidden="1">
              <a:extLst>
                <a:ext uri="{63B3BB69-23CF-44E3-9099-C40C66FF867C}">
                  <a14:compatExt spid="_x0000_s103249"/>
                </a:ext>
                <a:ext uri="{FF2B5EF4-FFF2-40B4-BE49-F238E27FC236}">
                  <a16:creationId xmlns:a16="http://schemas.microsoft.com/office/drawing/2014/main" id="{00000000-0008-0000-0000-000051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91</xdr:row>
          <xdr:rowOff>866775</xdr:rowOff>
        </xdr:from>
        <xdr:to>
          <xdr:col>17</xdr:col>
          <xdr:colOff>47625</xdr:colOff>
          <xdr:row>93</xdr:row>
          <xdr:rowOff>123825</xdr:rowOff>
        </xdr:to>
        <xdr:sp macro="" textlink="">
          <xdr:nvSpPr>
            <xdr:cNvPr id="103250" name="Group Box 88914" hidden="1">
              <a:extLst>
                <a:ext uri="{63B3BB69-23CF-44E3-9099-C40C66FF867C}">
                  <a14:compatExt spid="_x0000_s103250"/>
                </a:ext>
                <a:ext uri="{FF2B5EF4-FFF2-40B4-BE49-F238E27FC236}">
                  <a16:creationId xmlns:a16="http://schemas.microsoft.com/office/drawing/2014/main" id="{00000000-0008-0000-0000-00005293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551</xdr:row>
          <xdr:rowOff>95250</xdr:rowOff>
        </xdr:from>
        <xdr:to>
          <xdr:col>5</xdr:col>
          <xdr:colOff>123825</xdr:colOff>
          <xdr:row>551</xdr:row>
          <xdr:rowOff>352425</xdr:rowOff>
        </xdr:to>
        <xdr:sp macro="" textlink="">
          <xdr:nvSpPr>
            <xdr:cNvPr id="103251" name="Check Box 88915" hidden="1">
              <a:extLst>
                <a:ext uri="{63B3BB69-23CF-44E3-9099-C40C66FF867C}">
                  <a14:compatExt spid="_x0000_s103251"/>
                </a:ext>
                <a:ext uri="{FF2B5EF4-FFF2-40B4-BE49-F238E27FC236}">
                  <a16:creationId xmlns:a16="http://schemas.microsoft.com/office/drawing/2014/main" id="{00000000-0008-0000-0000-00005393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304800</xdr:colOff>
      <xdr:row>2</xdr:row>
      <xdr:rowOff>190500</xdr:rowOff>
    </xdr:from>
    <xdr:to>
      <xdr:col>5</xdr:col>
      <xdr:colOff>9525</xdr:colOff>
      <xdr:row>4</xdr:row>
      <xdr:rowOff>57150</xdr:rowOff>
    </xdr:to>
    <xdr:sp macro="" textlink="">
      <xdr:nvSpPr>
        <xdr:cNvPr id="2" name="AutoShape 249">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7277100" y="647700"/>
          <a:ext cx="1076325" cy="285750"/>
        </a:xfrm>
        <a:prstGeom prst="roundRect">
          <a:avLst>
            <a:gd name="adj" fmla="val 16667"/>
          </a:avLst>
        </a:prstGeom>
        <a:solidFill>
          <a:srgbClr val="FF0000"/>
        </a:solidFill>
        <a:ln>
          <a:noFill/>
        </a:ln>
        <a:effectLst/>
      </xdr:spPr>
      <xdr:txBody>
        <a:bodyPr vertOverflow="clip" wrap="square" lIns="27432" tIns="18288" rIns="27432" bIns="18288" anchor="ctr" upright="1"/>
        <a:lstStyle/>
        <a:p>
          <a:pPr algn="ctr" rtl="0">
            <a:defRPr sz="1000"/>
          </a:pPr>
          <a:r>
            <a:rPr lang="ja-JP" altLang="en-US" sz="1000" b="0" i="0" u="none" strike="noStrike" baseline="0">
              <a:solidFill>
                <a:srgbClr val="FFFFFF"/>
              </a:solidFill>
              <a:latin typeface="HGｺﾞｼｯｸM"/>
              <a:ea typeface="HGｺﾞｼｯｸM"/>
            </a:rPr>
            <a:t>調査票に戻る</a:t>
          </a:r>
        </a:p>
      </xdr:txBody>
    </xdr:sp>
    <xdr:clientData/>
  </xdr:twoCellAnchor>
  <xdr:twoCellAnchor editAs="oneCell">
    <xdr:from>
      <xdr:col>3</xdr:col>
      <xdr:colOff>304799</xdr:colOff>
      <xdr:row>1</xdr:row>
      <xdr:rowOff>123825</xdr:rowOff>
    </xdr:from>
    <xdr:to>
      <xdr:col>7</xdr:col>
      <xdr:colOff>333788</xdr:colOff>
      <xdr:row>2</xdr:row>
      <xdr:rowOff>160682</xdr:rowOff>
    </xdr:to>
    <xdr:sp macro="" textlink="">
      <xdr:nvSpPr>
        <xdr:cNvPr id="3" name="Text Box 248">
          <a:extLst>
            <a:ext uri="{FF2B5EF4-FFF2-40B4-BE49-F238E27FC236}">
              <a16:creationId xmlns:a16="http://schemas.microsoft.com/office/drawing/2014/main" id="{00000000-0008-0000-0700-000003000000}"/>
            </a:ext>
          </a:extLst>
        </xdr:cNvPr>
        <xdr:cNvSpPr txBox="1">
          <a:spLocks noChangeArrowheads="1"/>
        </xdr:cNvSpPr>
      </xdr:nvSpPr>
      <xdr:spPr bwMode="auto">
        <a:xfrm>
          <a:off x="7277099" y="371475"/>
          <a:ext cx="2772189" cy="246407"/>
        </a:xfrm>
        <a:prstGeom prst="rect">
          <a:avLst/>
        </a:prstGeom>
        <a:noFill/>
        <a:ln>
          <a:noFill/>
        </a:ln>
        <a:effectLst/>
      </xdr:spPr>
      <xdr:txBody>
        <a:bodyPr vertOverflow="clip" wrap="square" lIns="18288" tIns="18288" rIns="18288" bIns="18288" anchor="ctr" upright="1"/>
        <a:lstStyle/>
        <a:p>
          <a:pPr algn="l" rtl="0">
            <a:defRPr sz="1000"/>
          </a:pPr>
          <a:r>
            <a:rPr lang="ja-JP" altLang="en-US" sz="900" b="0" i="0" u="none" strike="noStrike" baseline="0">
              <a:solidFill>
                <a:srgbClr val="000000"/>
              </a:solidFill>
              <a:latin typeface="HGPｺﾞｼｯｸM"/>
              <a:ea typeface="HGPｺﾞｼｯｸM"/>
            </a:rPr>
            <a:t>こちらをクリックすると、調査票に戻ります。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99" Type="http://schemas.openxmlformats.org/officeDocument/2006/relationships/ctrlProp" Target="../ctrlProps/ctrlProp295.xml"/><Relationship Id="rId21" Type="http://schemas.openxmlformats.org/officeDocument/2006/relationships/ctrlProp" Target="../ctrlProps/ctrlProp17.xml"/><Relationship Id="rId63" Type="http://schemas.openxmlformats.org/officeDocument/2006/relationships/ctrlProp" Target="../ctrlProps/ctrlProp59.xml"/><Relationship Id="rId159" Type="http://schemas.openxmlformats.org/officeDocument/2006/relationships/ctrlProp" Target="../ctrlProps/ctrlProp155.xml"/><Relationship Id="rId324" Type="http://schemas.openxmlformats.org/officeDocument/2006/relationships/ctrlProp" Target="../ctrlProps/ctrlProp320.xml"/><Relationship Id="rId366" Type="http://schemas.openxmlformats.org/officeDocument/2006/relationships/ctrlProp" Target="../ctrlProps/ctrlProp362.xml"/><Relationship Id="rId170" Type="http://schemas.openxmlformats.org/officeDocument/2006/relationships/ctrlProp" Target="../ctrlProps/ctrlProp166.xml"/><Relationship Id="rId226" Type="http://schemas.openxmlformats.org/officeDocument/2006/relationships/ctrlProp" Target="../ctrlProps/ctrlProp222.xml"/><Relationship Id="rId268" Type="http://schemas.openxmlformats.org/officeDocument/2006/relationships/ctrlProp" Target="../ctrlProps/ctrlProp264.xml"/><Relationship Id="rId32" Type="http://schemas.openxmlformats.org/officeDocument/2006/relationships/ctrlProp" Target="../ctrlProps/ctrlProp28.xml"/><Relationship Id="rId74" Type="http://schemas.openxmlformats.org/officeDocument/2006/relationships/ctrlProp" Target="../ctrlProps/ctrlProp70.xml"/><Relationship Id="rId128" Type="http://schemas.openxmlformats.org/officeDocument/2006/relationships/ctrlProp" Target="../ctrlProps/ctrlProp124.xml"/><Relationship Id="rId335" Type="http://schemas.openxmlformats.org/officeDocument/2006/relationships/ctrlProp" Target="../ctrlProps/ctrlProp331.xml"/><Relationship Id="rId377" Type="http://schemas.openxmlformats.org/officeDocument/2006/relationships/ctrlProp" Target="../ctrlProps/ctrlProp373.xml"/><Relationship Id="rId5" Type="http://schemas.openxmlformats.org/officeDocument/2006/relationships/ctrlProp" Target="../ctrlProps/ctrlProp1.xml"/><Relationship Id="rId181" Type="http://schemas.openxmlformats.org/officeDocument/2006/relationships/ctrlProp" Target="../ctrlProps/ctrlProp177.xml"/><Relationship Id="rId237" Type="http://schemas.openxmlformats.org/officeDocument/2006/relationships/ctrlProp" Target="../ctrlProps/ctrlProp233.xml"/><Relationship Id="rId279" Type="http://schemas.openxmlformats.org/officeDocument/2006/relationships/ctrlProp" Target="../ctrlProps/ctrlProp275.xml"/><Relationship Id="rId43" Type="http://schemas.openxmlformats.org/officeDocument/2006/relationships/ctrlProp" Target="../ctrlProps/ctrlProp39.xml"/><Relationship Id="rId139" Type="http://schemas.openxmlformats.org/officeDocument/2006/relationships/ctrlProp" Target="../ctrlProps/ctrlProp135.xml"/><Relationship Id="rId290" Type="http://schemas.openxmlformats.org/officeDocument/2006/relationships/ctrlProp" Target="../ctrlProps/ctrlProp286.xml"/><Relationship Id="rId304" Type="http://schemas.openxmlformats.org/officeDocument/2006/relationships/ctrlProp" Target="../ctrlProps/ctrlProp300.xml"/><Relationship Id="rId346" Type="http://schemas.openxmlformats.org/officeDocument/2006/relationships/ctrlProp" Target="../ctrlProps/ctrlProp342.xml"/><Relationship Id="rId85" Type="http://schemas.openxmlformats.org/officeDocument/2006/relationships/ctrlProp" Target="../ctrlProps/ctrlProp81.xml"/><Relationship Id="rId150" Type="http://schemas.openxmlformats.org/officeDocument/2006/relationships/ctrlProp" Target="../ctrlProps/ctrlProp146.xml"/><Relationship Id="rId192" Type="http://schemas.openxmlformats.org/officeDocument/2006/relationships/ctrlProp" Target="../ctrlProps/ctrlProp188.xml"/><Relationship Id="rId206" Type="http://schemas.openxmlformats.org/officeDocument/2006/relationships/ctrlProp" Target="../ctrlProps/ctrlProp202.xml"/><Relationship Id="rId248" Type="http://schemas.openxmlformats.org/officeDocument/2006/relationships/ctrlProp" Target="../ctrlProps/ctrlProp244.xml"/><Relationship Id="rId12" Type="http://schemas.openxmlformats.org/officeDocument/2006/relationships/ctrlProp" Target="../ctrlProps/ctrlProp8.xml"/><Relationship Id="rId108" Type="http://schemas.openxmlformats.org/officeDocument/2006/relationships/ctrlProp" Target="../ctrlProps/ctrlProp104.xml"/><Relationship Id="rId315" Type="http://schemas.openxmlformats.org/officeDocument/2006/relationships/ctrlProp" Target="../ctrlProps/ctrlProp311.xml"/><Relationship Id="rId357" Type="http://schemas.openxmlformats.org/officeDocument/2006/relationships/ctrlProp" Target="../ctrlProps/ctrlProp353.xml"/><Relationship Id="rId54" Type="http://schemas.openxmlformats.org/officeDocument/2006/relationships/ctrlProp" Target="../ctrlProps/ctrlProp50.xml"/><Relationship Id="rId96" Type="http://schemas.openxmlformats.org/officeDocument/2006/relationships/ctrlProp" Target="../ctrlProps/ctrlProp92.xml"/><Relationship Id="rId161" Type="http://schemas.openxmlformats.org/officeDocument/2006/relationships/ctrlProp" Target="../ctrlProps/ctrlProp157.xml"/><Relationship Id="rId217" Type="http://schemas.openxmlformats.org/officeDocument/2006/relationships/ctrlProp" Target="../ctrlProps/ctrlProp213.xml"/><Relationship Id="rId259" Type="http://schemas.openxmlformats.org/officeDocument/2006/relationships/ctrlProp" Target="../ctrlProps/ctrlProp255.xml"/><Relationship Id="rId23" Type="http://schemas.openxmlformats.org/officeDocument/2006/relationships/ctrlProp" Target="../ctrlProps/ctrlProp19.xml"/><Relationship Id="rId119" Type="http://schemas.openxmlformats.org/officeDocument/2006/relationships/ctrlProp" Target="../ctrlProps/ctrlProp115.xml"/><Relationship Id="rId270" Type="http://schemas.openxmlformats.org/officeDocument/2006/relationships/ctrlProp" Target="../ctrlProps/ctrlProp266.xml"/><Relationship Id="rId326" Type="http://schemas.openxmlformats.org/officeDocument/2006/relationships/ctrlProp" Target="../ctrlProps/ctrlProp322.xml"/><Relationship Id="rId65" Type="http://schemas.openxmlformats.org/officeDocument/2006/relationships/ctrlProp" Target="../ctrlProps/ctrlProp61.xml"/><Relationship Id="rId130" Type="http://schemas.openxmlformats.org/officeDocument/2006/relationships/ctrlProp" Target="../ctrlProps/ctrlProp126.xml"/><Relationship Id="rId368" Type="http://schemas.openxmlformats.org/officeDocument/2006/relationships/ctrlProp" Target="../ctrlProps/ctrlProp364.xml"/><Relationship Id="rId172" Type="http://schemas.openxmlformats.org/officeDocument/2006/relationships/ctrlProp" Target="../ctrlProps/ctrlProp168.xml"/><Relationship Id="rId228" Type="http://schemas.openxmlformats.org/officeDocument/2006/relationships/ctrlProp" Target="../ctrlProps/ctrlProp224.xml"/><Relationship Id="rId281" Type="http://schemas.openxmlformats.org/officeDocument/2006/relationships/ctrlProp" Target="../ctrlProps/ctrlProp277.xml"/><Relationship Id="rId337" Type="http://schemas.openxmlformats.org/officeDocument/2006/relationships/ctrlProp" Target="../ctrlProps/ctrlProp333.xml"/><Relationship Id="rId34" Type="http://schemas.openxmlformats.org/officeDocument/2006/relationships/ctrlProp" Target="../ctrlProps/ctrlProp30.xml"/><Relationship Id="rId76" Type="http://schemas.openxmlformats.org/officeDocument/2006/relationships/ctrlProp" Target="../ctrlProps/ctrlProp72.xml"/><Relationship Id="rId141" Type="http://schemas.openxmlformats.org/officeDocument/2006/relationships/ctrlProp" Target="../ctrlProps/ctrlProp137.xml"/><Relationship Id="rId379" Type="http://schemas.openxmlformats.org/officeDocument/2006/relationships/ctrlProp" Target="../ctrlProps/ctrlProp375.xml"/><Relationship Id="rId7" Type="http://schemas.openxmlformats.org/officeDocument/2006/relationships/ctrlProp" Target="../ctrlProps/ctrlProp3.xml"/><Relationship Id="rId183" Type="http://schemas.openxmlformats.org/officeDocument/2006/relationships/ctrlProp" Target="../ctrlProps/ctrlProp179.xml"/><Relationship Id="rId239" Type="http://schemas.openxmlformats.org/officeDocument/2006/relationships/ctrlProp" Target="../ctrlProps/ctrlProp235.xml"/><Relationship Id="rId250" Type="http://schemas.openxmlformats.org/officeDocument/2006/relationships/ctrlProp" Target="../ctrlProps/ctrlProp246.xml"/><Relationship Id="rId292" Type="http://schemas.openxmlformats.org/officeDocument/2006/relationships/ctrlProp" Target="../ctrlProps/ctrlProp288.xml"/><Relationship Id="rId306" Type="http://schemas.openxmlformats.org/officeDocument/2006/relationships/ctrlProp" Target="../ctrlProps/ctrlProp302.xml"/><Relationship Id="rId45" Type="http://schemas.openxmlformats.org/officeDocument/2006/relationships/ctrlProp" Target="../ctrlProps/ctrlProp41.xml"/><Relationship Id="rId87" Type="http://schemas.openxmlformats.org/officeDocument/2006/relationships/ctrlProp" Target="../ctrlProps/ctrlProp83.xml"/><Relationship Id="rId110" Type="http://schemas.openxmlformats.org/officeDocument/2006/relationships/ctrlProp" Target="../ctrlProps/ctrlProp106.xml"/><Relationship Id="rId348" Type="http://schemas.openxmlformats.org/officeDocument/2006/relationships/ctrlProp" Target="../ctrlProps/ctrlProp344.xml"/><Relationship Id="rId152" Type="http://schemas.openxmlformats.org/officeDocument/2006/relationships/ctrlProp" Target="../ctrlProps/ctrlProp148.xml"/><Relationship Id="rId194" Type="http://schemas.openxmlformats.org/officeDocument/2006/relationships/ctrlProp" Target="../ctrlProps/ctrlProp190.xml"/><Relationship Id="rId208" Type="http://schemas.openxmlformats.org/officeDocument/2006/relationships/ctrlProp" Target="../ctrlProps/ctrlProp204.xml"/><Relationship Id="rId261" Type="http://schemas.openxmlformats.org/officeDocument/2006/relationships/ctrlProp" Target="../ctrlProps/ctrlProp257.xml"/><Relationship Id="rId14" Type="http://schemas.openxmlformats.org/officeDocument/2006/relationships/ctrlProp" Target="../ctrlProps/ctrlProp10.xml"/><Relationship Id="rId56" Type="http://schemas.openxmlformats.org/officeDocument/2006/relationships/ctrlProp" Target="../ctrlProps/ctrlProp52.xml"/><Relationship Id="rId317" Type="http://schemas.openxmlformats.org/officeDocument/2006/relationships/ctrlProp" Target="../ctrlProps/ctrlProp313.xml"/><Relationship Id="rId359" Type="http://schemas.openxmlformats.org/officeDocument/2006/relationships/ctrlProp" Target="../ctrlProps/ctrlProp355.xml"/><Relationship Id="rId98" Type="http://schemas.openxmlformats.org/officeDocument/2006/relationships/ctrlProp" Target="../ctrlProps/ctrlProp94.xml"/><Relationship Id="rId121" Type="http://schemas.openxmlformats.org/officeDocument/2006/relationships/ctrlProp" Target="../ctrlProps/ctrlProp117.xml"/><Relationship Id="rId163" Type="http://schemas.openxmlformats.org/officeDocument/2006/relationships/ctrlProp" Target="../ctrlProps/ctrlProp159.xml"/><Relationship Id="rId219" Type="http://schemas.openxmlformats.org/officeDocument/2006/relationships/ctrlProp" Target="../ctrlProps/ctrlProp215.xml"/><Relationship Id="rId370" Type="http://schemas.openxmlformats.org/officeDocument/2006/relationships/ctrlProp" Target="../ctrlProps/ctrlProp366.xml"/><Relationship Id="rId230" Type="http://schemas.openxmlformats.org/officeDocument/2006/relationships/ctrlProp" Target="../ctrlProps/ctrlProp226.xml"/><Relationship Id="rId25" Type="http://schemas.openxmlformats.org/officeDocument/2006/relationships/ctrlProp" Target="../ctrlProps/ctrlProp21.xml"/><Relationship Id="rId67" Type="http://schemas.openxmlformats.org/officeDocument/2006/relationships/ctrlProp" Target="../ctrlProps/ctrlProp63.xml"/><Relationship Id="rId272" Type="http://schemas.openxmlformats.org/officeDocument/2006/relationships/ctrlProp" Target="../ctrlProps/ctrlProp268.xml"/><Relationship Id="rId328" Type="http://schemas.openxmlformats.org/officeDocument/2006/relationships/ctrlProp" Target="../ctrlProps/ctrlProp324.xml"/><Relationship Id="rId132" Type="http://schemas.openxmlformats.org/officeDocument/2006/relationships/ctrlProp" Target="../ctrlProps/ctrlProp128.xml"/><Relationship Id="rId174" Type="http://schemas.openxmlformats.org/officeDocument/2006/relationships/ctrlProp" Target="../ctrlProps/ctrlProp170.xml"/><Relationship Id="rId381" Type="http://schemas.openxmlformats.org/officeDocument/2006/relationships/ctrlProp" Target="../ctrlProps/ctrlProp377.xml"/><Relationship Id="rId241" Type="http://schemas.openxmlformats.org/officeDocument/2006/relationships/ctrlProp" Target="../ctrlProps/ctrlProp237.xml"/><Relationship Id="rId36" Type="http://schemas.openxmlformats.org/officeDocument/2006/relationships/ctrlProp" Target="../ctrlProps/ctrlProp32.xml"/><Relationship Id="rId283" Type="http://schemas.openxmlformats.org/officeDocument/2006/relationships/ctrlProp" Target="../ctrlProps/ctrlProp279.xml"/><Relationship Id="rId339" Type="http://schemas.openxmlformats.org/officeDocument/2006/relationships/ctrlProp" Target="../ctrlProps/ctrlProp335.xml"/><Relationship Id="rId78" Type="http://schemas.openxmlformats.org/officeDocument/2006/relationships/ctrlProp" Target="../ctrlProps/ctrlProp74.xml"/><Relationship Id="rId101" Type="http://schemas.openxmlformats.org/officeDocument/2006/relationships/ctrlProp" Target="../ctrlProps/ctrlProp97.xml"/><Relationship Id="rId143" Type="http://schemas.openxmlformats.org/officeDocument/2006/relationships/ctrlProp" Target="../ctrlProps/ctrlProp139.xml"/><Relationship Id="rId185" Type="http://schemas.openxmlformats.org/officeDocument/2006/relationships/ctrlProp" Target="../ctrlProps/ctrlProp181.xml"/><Relationship Id="rId350" Type="http://schemas.openxmlformats.org/officeDocument/2006/relationships/ctrlProp" Target="../ctrlProps/ctrlProp346.xml"/><Relationship Id="rId9" Type="http://schemas.openxmlformats.org/officeDocument/2006/relationships/ctrlProp" Target="../ctrlProps/ctrlProp5.xml"/><Relationship Id="rId210" Type="http://schemas.openxmlformats.org/officeDocument/2006/relationships/ctrlProp" Target="../ctrlProps/ctrlProp206.xml"/><Relationship Id="rId252" Type="http://schemas.openxmlformats.org/officeDocument/2006/relationships/ctrlProp" Target="../ctrlProps/ctrlProp248.xml"/><Relationship Id="rId294" Type="http://schemas.openxmlformats.org/officeDocument/2006/relationships/ctrlProp" Target="../ctrlProps/ctrlProp290.xml"/><Relationship Id="rId308" Type="http://schemas.openxmlformats.org/officeDocument/2006/relationships/ctrlProp" Target="../ctrlProps/ctrlProp304.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54" Type="http://schemas.openxmlformats.org/officeDocument/2006/relationships/ctrlProp" Target="../ctrlProps/ctrlProp150.xml"/><Relationship Id="rId175" Type="http://schemas.openxmlformats.org/officeDocument/2006/relationships/ctrlProp" Target="../ctrlProps/ctrlProp171.xml"/><Relationship Id="rId340" Type="http://schemas.openxmlformats.org/officeDocument/2006/relationships/ctrlProp" Target="../ctrlProps/ctrlProp336.xml"/><Relationship Id="rId361" Type="http://schemas.openxmlformats.org/officeDocument/2006/relationships/ctrlProp" Target="../ctrlProps/ctrlProp357.xml"/><Relationship Id="rId196" Type="http://schemas.openxmlformats.org/officeDocument/2006/relationships/ctrlProp" Target="../ctrlProps/ctrlProp192.xml"/><Relationship Id="rId200" Type="http://schemas.openxmlformats.org/officeDocument/2006/relationships/ctrlProp" Target="../ctrlProps/ctrlProp196.xml"/><Relationship Id="rId382" Type="http://schemas.openxmlformats.org/officeDocument/2006/relationships/ctrlProp" Target="../ctrlProps/ctrlProp378.xml"/><Relationship Id="rId16" Type="http://schemas.openxmlformats.org/officeDocument/2006/relationships/ctrlProp" Target="../ctrlProps/ctrlProp12.xml"/><Relationship Id="rId221" Type="http://schemas.openxmlformats.org/officeDocument/2006/relationships/ctrlProp" Target="../ctrlProps/ctrlProp217.xml"/><Relationship Id="rId242" Type="http://schemas.openxmlformats.org/officeDocument/2006/relationships/ctrlProp" Target="../ctrlProps/ctrlProp238.xml"/><Relationship Id="rId263" Type="http://schemas.openxmlformats.org/officeDocument/2006/relationships/ctrlProp" Target="../ctrlProps/ctrlProp259.xml"/><Relationship Id="rId284" Type="http://schemas.openxmlformats.org/officeDocument/2006/relationships/ctrlProp" Target="../ctrlProps/ctrlProp280.xml"/><Relationship Id="rId319" Type="http://schemas.openxmlformats.org/officeDocument/2006/relationships/ctrlProp" Target="../ctrlProps/ctrlProp315.xml"/><Relationship Id="rId37" Type="http://schemas.openxmlformats.org/officeDocument/2006/relationships/ctrlProp" Target="../ctrlProps/ctrlProp33.xml"/><Relationship Id="rId58" Type="http://schemas.openxmlformats.org/officeDocument/2006/relationships/ctrlProp" Target="../ctrlProps/ctrlProp54.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44" Type="http://schemas.openxmlformats.org/officeDocument/2006/relationships/ctrlProp" Target="../ctrlProps/ctrlProp140.xml"/><Relationship Id="rId330" Type="http://schemas.openxmlformats.org/officeDocument/2006/relationships/ctrlProp" Target="../ctrlProps/ctrlProp326.xml"/><Relationship Id="rId90" Type="http://schemas.openxmlformats.org/officeDocument/2006/relationships/ctrlProp" Target="../ctrlProps/ctrlProp86.xml"/><Relationship Id="rId165" Type="http://schemas.openxmlformats.org/officeDocument/2006/relationships/ctrlProp" Target="../ctrlProps/ctrlProp161.xml"/><Relationship Id="rId186" Type="http://schemas.openxmlformats.org/officeDocument/2006/relationships/ctrlProp" Target="../ctrlProps/ctrlProp182.xml"/><Relationship Id="rId351" Type="http://schemas.openxmlformats.org/officeDocument/2006/relationships/ctrlProp" Target="../ctrlProps/ctrlProp347.xml"/><Relationship Id="rId372" Type="http://schemas.openxmlformats.org/officeDocument/2006/relationships/ctrlProp" Target="../ctrlProps/ctrlProp368.xml"/><Relationship Id="rId211" Type="http://schemas.openxmlformats.org/officeDocument/2006/relationships/ctrlProp" Target="../ctrlProps/ctrlProp207.xml"/><Relationship Id="rId232" Type="http://schemas.openxmlformats.org/officeDocument/2006/relationships/ctrlProp" Target="../ctrlProps/ctrlProp228.xml"/><Relationship Id="rId253" Type="http://schemas.openxmlformats.org/officeDocument/2006/relationships/ctrlProp" Target="../ctrlProps/ctrlProp249.xml"/><Relationship Id="rId274" Type="http://schemas.openxmlformats.org/officeDocument/2006/relationships/ctrlProp" Target="../ctrlProps/ctrlProp270.xml"/><Relationship Id="rId295" Type="http://schemas.openxmlformats.org/officeDocument/2006/relationships/ctrlProp" Target="../ctrlProps/ctrlProp291.xml"/><Relationship Id="rId309" Type="http://schemas.openxmlformats.org/officeDocument/2006/relationships/ctrlProp" Target="../ctrlProps/ctrlProp305.xml"/><Relationship Id="rId27" Type="http://schemas.openxmlformats.org/officeDocument/2006/relationships/ctrlProp" Target="../ctrlProps/ctrlProp23.xml"/><Relationship Id="rId48" Type="http://schemas.openxmlformats.org/officeDocument/2006/relationships/ctrlProp" Target="../ctrlProps/ctrlProp44.xml"/><Relationship Id="rId69" Type="http://schemas.openxmlformats.org/officeDocument/2006/relationships/ctrlProp" Target="../ctrlProps/ctrlProp65.xml"/><Relationship Id="rId113" Type="http://schemas.openxmlformats.org/officeDocument/2006/relationships/ctrlProp" Target="../ctrlProps/ctrlProp109.xml"/><Relationship Id="rId134" Type="http://schemas.openxmlformats.org/officeDocument/2006/relationships/ctrlProp" Target="../ctrlProps/ctrlProp130.xml"/><Relationship Id="rId320" Type="http://schemas.openxmlformats.org/officeDocument/2006/relationships/ctrlProp" Target="../ctrlProps/ctrlProp316.xml"/><Relationship Id="rId80" Type="http://schemas.openxmlformats.org/officeDocument/2006/relationships/ctrlProp" Target="../ctrlProps/ctrlProp76.xml"/><Relationship Id="rId155" Type="http://schemas.openxmlformats.org/officeDocument/2006/relationships/ctrlProp" Target="../ctrlProps/ctrlProp151.xml"/><Relationship Id="rId176" Type="http://schemas.openxmlformats.org/officeDocument/2006/relationships/ctrlProp" Target="../ctrlProps/ctrlProp172.xml"/><Relationship Id="rId197" Type="http://schemas.openxmlformats.org/officeDocument/2006/relationships/ctrlProp" Target="../ctrlProps/ctrlProp193.xml"/><Relationship Id="rId341" Type="http://schemas.openxmlformats.org/officeDocument/2006/relationships/ctrlProp" Target="../ctrlProps/ctrlProp337.xml"/><Relationship Id="rId362" Type="http://schemas.openxmlformats.org/officeDocument/2006/relationships/ctrlProp" Target="../ctrlProps/ctrlProp358.xml"/><Relationship Id="rId383" Type="http://schemas.openxmlformats.org/officeDocument/2006/relationships/ctrlProp" Target="../ctrlProps/ctrlProp379.xml"/><Relationship Id="rId201" Type="http://schemas.openxmlformats.org/officeDocument/2006/relationships/ctrlProp" Target="../ctrlProps/ctrlProp197.xml"/><Relationship Id="rId222" Type="http://schemas.openxmlformats.org/officeDocument/2006/relationships/ctrlProp" Target="../ctrlProps/ctrlProp218.xml"/><Relationship Id="rId243" Type="http://schemas.openxmlformats.org/officeDocument/2006/relationships/ctrlProp" Target="../ctrlProps/ctrlProp239.xml"/><Relationship Id="rId264" Type="http://schemas.openxmlformats.org/officeDocument/2006/relationships/ctrlProp" Target="../ctrlProps/ctrlProp260.xml"/><Relationship Id="rId285" Type="http://schemas.openxmlformats.org/officeDocument/2006/relationships/ctrlProp" Target="../ctrlProps/ctrlProp281.xml"/><Relationship Id="rId17" Type="http://schemas.openxmlformats.org/officeDocument/2006/relationships/ctrlProp" Target="../ctrlProps/ctrlProp13.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24" Type="http://schemas.openxmlformats.org/officeDocument/2006/relationships/ctrlProp" Target="../ctrlProps/ctrlProp120.xml"/><Relationship Id="rId310" Type="http://schemas.openxmlformats.org/officeDocument/2006/relationships/ctrlProp" Target="../ctrlProps/ctrlProp306.xml"/><Relationship Id="rId70" Type="http://schemas.openxmlformats.org/officeDocument/2006/relationships/ctrlProp" Target="../ctrlProps/ctrlProp66.xml"/><Relationship Id="rId91" Type="http://schemas.openxmlformats.org/officeDocument/2006/relationships/ctrlProp" Target="../ctrlProps/ctrlProp87.xml"/><Relationship Id="rId145" Type="http://schemas.openxmlformats.org/officeDocument/2006/relationships/ctrlProp" Target="../ctrlProps/ctrlProp141.xml"/><Relationship Id="rId166" Type="http://schemas.openxmlformats.org/officeDocument/2006/relationships/ctrlProp" Target="../ctrlProps/ctrlProp162.xml"/><Relationship Id="rId187" Type="http://schemas.openxmlformats.org/officeDocument/2006/relationships/ctrlProp" Target="../ctrlProps/ctrlProp183.xml"/><Relationship Id="rId331" Type="http://schemas.openxmlformats.org/officeDocument/2006/relationships/ctrlProp" Target="../ctrlProps/ctrlProp327.xml"/><Relationship Id="rId352" Type="http://schemas.openxmlformats.org/officeDocument/2006/relationships/ctrlProp" Target="../ctrlProps/ctrlProp348.xml"/><Relationship Id="rId373" Type="http://schemas.openxmlformats.org/officeDocument/2006/relationships/ctrlProp" Target="../ctrlProps/ctrlProp369.xml"/><Relationship Id="rId1" Type="http://schemas.openxmlformats.org/officeDocument/2006/relationships/hyperlink" Target="https://www.janpu.or.jp/file/2025manual.pdf" TargetMode="External"/><Relationship Id="rId212" Type="http://schemas.openxmlformats.org/officeDocument/2006/relationships/ctrlProp" Target="../ctrlProps/ctrlProp208.xml"/><Relationship Id="rId233" Type="http://schemas.openxmlformats.org/officeDocument/2006/relationships/ctrlProp" Target="../ctrlProps/ctrlProp229.xml"/><Relationship Id="rId254" Type="http://schemas.openxmlformats.org/officeDocument/2006/relationships/ctrlProp" Target="../ctrlProps/ctrlProp250.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275" Type="http://schemas.openxmlformats.org/officeDocument/2006/relationships/ctrlProp" Target="../ctrlProps/ctrlProp271.xml"/><Relationship Id="rId296" Type="http://schemas.openxmlformats.org/officeDocument/2006/relationships/ctrlProp" Target="../ctrlProps/ctrlProp292.xml"/><Relationship Id="rId300" Type="http://schemas.openxmlformats.org/officeDocument/2006/relationships/ctrlProp" Target="../ctrlProps/ctrlProp296.xml"/><Relationship Id="rId60" Type="http://schemas.openxmlformats.org/officeDocument/2006/relationships/ctrlProp" Target="../ctrlProps/ctrlProp56.xml"/><Relationship Id="rId81" Type="http://schemas.openxmlformats.org/officeDocument/2006/relationships/ctrlProp" Target="../ctrlProps/ctrlProp77.xml"/><Relationship Id="rId135" Type="http://schemas.openxmlformats.org/officeDocument/2006/relationships/ctrlProp" Target="../ctrlProps/ctrlProp131.xml"/><Relationship Id="rId156" Type="http://schemas.openxmlformats.org/officeDocument/2006/relationships/ctrlProp" Target="../ctrlProps/ctrlProp152.xml"/><Relationship Id="rId177" Type="http://schemas.openxmlformats.org/officeDocument/2006/relationships/ctrlProp" Target="../ctrlProps/ctrlProp173.xml"/><Relationship Id="rId198" Type="http://schemas.openxmlformats.org/officeDocument/2006/relationships/ctrlProp" Target="../ctrlProps/ctrlProp194.xml"/><Relationship Id="rId321" Type="http://schemas.openxmlformats.org/officeDocument/2006/relationships/ctrlProp" Target="../ctrlProps/ctrlProp317.xml"/><Relationship Id="rId342" Type="http://schemas.openxmlformats.org/officeDocument/2006/relationships/ctrlProp" Target="../ctrlProps/ctrlProp338.xml"/><Relationship Id="rId363" Type="http://schemas.openxmlformats.org/officeDocument/2006/relationships/ctrlProp" Target="../ctrlProps/ctrlProp359.xml"/><Relationship Id="rId384" Type="http://schemas.openxmlformats.org/officeDocument/2006/relationships/ctrlProp" Target="../ctrlProps/ctrlProp380.xml"/><Relationship Id="rId202" Type="http://schemas.openxmlformats.org/officeDocument/2006/relationships/ctrlProp" Target="../ctrlProps/ctrlProp198.xml"/><Relationship Id="rId223" Type="http://schemas.openxmlformats.org/officeDocument/2006/relationships/ctrlProp" Target="../ctrlProps/ctrlProp219.xml"/><Relationship Id="rId244" Type="http://schemas.openxmlformats.org/officeDocument/2006/relationships/ctrlProp" Target="../ctrlProps/ctrlProp240.xml"/><Relationship Id="rId18" Type="http://schemas.openxmlformats.org/officeDocument/2006/relationships/ctrlProp" Target="../ctrlProps/ctrlProp14.xml"/><Relationship Id="rId39" Type="http://schemas.openxmlformats.org/officeDocument/2006/relationships/ctrlProp" Target="../ctrlProps/ctrlProp35.xml"/><Relationship Id="rId265" Type="http://schemas.openxmlformats.org/officeDocument/2006/relationships/ctrlProp" Target="../ctrlProps/ctrlProp261.xml"/><Relationship Id="rId286" Type="http://schemas.openxmlformats.org/officeDocument/2006/relationships/ctrlProp" Target="../ctrlProps/ctrlProp282.xml"/><Relationship Id="rId50" Type="http://schemas.openxmlformats.org/officeDocument/2006/relationships/ctrlProp" Target="../ctrlProps/ctrlProp46.xml"/><Relationship Id="rId104" Type="http://schemas.openxmlformats.org/officeDocument/2006/relationships/ctrlProp" Target="../ctrlProps/ctrlProp100.xml"/><Relationship Id="rId125" Type="http://schemas.openxmlformats.org/officeDocument/2006/relationships/ctrlProp" Target="../ctrlProps/ctrlProp121.xml"/><Relationship Id="rId146" Type="http://schemas.openxmlformats.org/officeDocument/2006/relationships/ctrlProp" Target="../ctrlProps/ctrlProp142.xml"/><Relationship Id="rId167" Type="http://schemas.openxmlformats.org/officeDocument/2006/relationships/ctrlProp" Target="../ctrlProps/ctrlProp163.xml"/><Relationship Id="rId188" Type="http://schemas.openxmlformats.org/officeDocument/2006/relationships/ctrlProp" Target="../ctrlProps/ctrlProp184.xml"/><Relationship Id="rId311" Type="http://schemas.openxmlformats.org/officeDocument/2006/relationships/ctrlProp" Target="../ctrlProps/ctrlProp307.xml"/><Relationship Id="rId332" Type="http://schemas.openxmlformats.org/officeDocument/2006/relationships/ctrlProp" Target="../ctrlProps/ctrlProp328.xml"/><Relationship Id="rId353" Type="http://schemas.openxmlformats.org/officeDocument/2006/relationships/ctrlProp" Target="../ctrlProps/ctrlProp349.xml"/><Relationship Id="rId374" Type="http://schemas.openxmlformats.org/officeDocument/2006/relationships/ctrlProp" Target="../ctrlProps/ctrlProp370.xml"/><Relationship Id="rId71" Type="http://schemas.openxmlformats.org/officeDocument/2006/relationships/ctrlProp" Target="../ctrlProps/ctrlProp67.xml"/><Relationship Id="rId92" Type="http://schemas.openxmlformats.org/officeDocument/2006/relationships/ctrlProp" Target="../ctrlProps/ctrlProp88.xml"/><Relationship Id="rId213" Type="http://schemas.openxmlformats.org/officeDocument/2006/relationships/ctrlProp" Target="../ctrlProps/ctrlProp209.xml"/><Relationship Id="rId234" Type="http://schemas.openxmlformats.org/officeDocument/2006/relationships/ctrlProp" Target="../ctrlProps/ctrlProp230.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55" Type="http://schemas.openxmlformats.org/officeDocument/2006/relationships/ctrlProp" Target="../ctrlProps/ctrlProp251.xml"/><Relationship Id="rId276" Type="http://schemas.openxmlformats.org/officeDocument/2006/relationships/ctrlProp" Target="../ctrlProps/ctrlProp272.xml"/><Relationship Id="rId297" Type="http://schemas.openxmlformats.org/officeDocument/2006/relationships/ctrlProp" Target="../ctrlProps/ctrlProp293.xml"/><Relationship Id="rId40" Type="http://schemas.openxmlformats.org/officeDocument/2006/relationships/ctrlProp" Target="../ctrlProps/ctrlProp36.xml"/><Relationship Id="rId115" Type="http://schemas.openxmlformats.org/officeDocument/2006/relationships/ctrlProp" Target="../ctrlProps/ctrlProp111.xml"/><Relationship Id="rId136" Type="http://schemas.openxmlformats.org/officeDocument/2006/relationships/ctrlProp" Target="../ctrlProps/ctrlProp132.xml"/><Relationship Id="rId157" Type="http://schemas.openxmlformats.org/officeDocument/2006/relationships/ctrlProp" Target="../ctrlProps/ctrlProp153.xml"/><Relationship Id="rId178" Type="http://schemas.openxmlformats.org/officeDocument/2006/relationships/ctrlProp" Target="../ctrlProps/ctrlProp174.xml"/><Relationship Id="rId301" Type="http://schemas.openxmlformats.org/officeDocument/2006/relationships/ctrlProp" Target="../ctrlProps/ctrlProp297.xml"/><Relationship Id="rId322" Type="http://schemas.openxmlformats.org/officeDocument/2006/relationships/ctrlProp" Target="../ctrlProps/ctrlProp318.xml"/><Relationship Id="rId343" Type="http://schemas.openxmlformats.org/officeDocument/2006/relationships/ctrlProp" Target="../ctrlProps/ctrlProp339.xml"/><Relationship Id="rId364" Type="http://schemas.openxmlformats.org/officeDocument/2006/relationships/ctrlProp" Target="../ctrlProps/ctrlProp360.xml"/><Relationship Id="rId61" Type="http://schemas.openxmlformats.org/officeDocument/2006/relationships/ctrlProp" Target="../ctrlProps/ctrlProp57.xml"/><Relationship Id="rId82" Type="http://schemas.openxmlformats.org/officeDocument/2006/relationships/ctrlProp" Target="../ctrlProps/ctrlProp78.xml"/><Relationship Id="rId199" Type="http://schemas.openxmlformats.org/officeDocument/2006/relationships/ctrlProp" Target="../ctrlProps/ctrlProp195.xml"/><Relationship Id="rId203" Type="http://schemas.openxmlformats.org/officeDocument/2006/relationships/ctrlProp" Target="../ctrlProps/ctrlProp199.xml"/><Relationship Id="rId385" Type="http://schemas.openxmlformats.org/officeDocument/2006/relationships/ctrlProp" Target="../ctrlProps/ctrlProp381.xml"/><Relationship Id="rId19" Type="http://schemas.openxmlformats.org/officeDocument/2006/relationships/ctrlProp" Target="../ctrlProps/ctrlProp15.xml"/><Relationship Id="rId224" Type="http://schemas.openxmlformats.org/officeDocument/2006/relationships/ctrlProp" Target="../ctrlProps/ctrlProp220.xml"/><Relationship Id="rId245" Type="http://schemas.openxmlformats.org/officeDocument/2006/relationships/ctrlProp" Target="../ctrlProps/ctrlProp241.xml"/><Relationship Id="rId266" Type="http://schemas.openxmlformats.org/officeDocument/2006/relationships/ctrlProp" Target="../ctrlProps/ctrlProp262.xml"/><Relationship Id="rId287" Type="http://schemas.openxmlformats.org/officeDocument/2006/relationships/ctrlProp" Target="../ctrlProps/ctrlProp283.xml"/><Relationship Id="rId30" Type="http://schemas.openxmlformats.org/officeDocument/2006/relationships/ctrlProp" Target="../ctrlProps/ctrlProp2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312" Type="http://schemas.openxmlformats.org/officeDocument/2006/relationships/ctrlProp" Target="../ctrlProps/ctrlProp308.xml"/><Relationship Id="rId333" Type="http://schemas.openxmlformats.org/officeDocument/2006/relationships/ctrlProp" Target="../ctrlProps/ctrlProp329.xml"/><Relationship Id="rId354" Type="http://schemas.openxmlformats.org/officeDocument/2006/relationships/ctrlProp" Target="../ctrlProps/ctrlProp350.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189" Type="http://schemas.openxmlformats.org/officeDocument/2006/relationships/ctrlProp" Target="../ctrlProps/ctrlProp185.xml"/><Relationship Id="rId375" Type="http://schemas.openxmlformats.org/officeDocument/2006/relationships/ctrlProp" Target="../ctrlProps/ctrlProp371.xml"/><Relationship Id="rId3" Type="http://schemas.openxmlformats.org/officeDocument/2006/relationships/drawing" Target="../drawings/drawing1.xml"/><Relationship Id="rId214" Type="http://schemas.openxmlformats.org/officeDocument/2006/relationships/ctrlProp" Target="../ctrlProps/ctrlProp210.xml"/><Relationship Id="rId235" Type="http://schemas.openxmlformats.org/officeDocument/2006/relationships/ctrlProp" Target="../ctrlProps/ctrlProp231.xml"/><Relationship Id="rId256" Type="http://schemas.openxmlformats.org/officeDocument/2006/relationships/ctrlProp" Target="../ctrlProps/ctrlProp252.xml"/><Relationship Id="rId277" Type="http://schemas.openxmlformats.org/officeDocument/2006/relationships/ctrlProp" Target="../ctrlProps/ctrlProp273.xml"/><Relationship Id="rId298" Type="http://schemas.openxmlformats.org/officeDocument/2006/relationships/ctrlProp" Target="../ctrlProps/ctrlProp294.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302" Type="http://schemas.openxmlformats.org/officeDocument/2006/relationships/ctrlProp" Target="../ctrlProps/ctrlProp298.xml"/><Relationship Id="rId323" Type="http://schemas.openxmlformats.org/officeDocument/2006/relationships/ctrlProp" Target="../ctrlProps/ctrlProp319.xml"/><Relationship Id="rId344" Type="http://schemas.openxmlformats.org/officeDocument/2006/relationships/ctrlProp" Target="../ctrlProps/ctrlProp340.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179" Type="http://schemas.openxmlformats.org/officeDocument/2006/relationships/ctrlProp" Target="../ctrlProps/ctrlProp175.xml"/><Relationship Id="rId365" Type="http://schemas.openxmlformats.org/officeDocument/2006/relationships/ctrlProp" Target="../ctrlProps/ctrlProp361.xml"/><Relationship Id="rId386" Type="http://schemas.openxmlformats.org/officeDocument/2006/relationships/ctrlProp" Target="../ctrlProps/ctrlProp382.xml"/><Relationship Id="rId190" Type="http://schemas.openxmlformats.org/officeDocument/2006/relationships/ctrlProp" Target="../ctrlProps/ctrlProp186.xml"/><Relationship Id="rId204" Type="http://schemas.openxmlformats.org/officeDocument/2006/relationships/ctrlProp" Target="../ctrlProps/ctrlProp200.xml"/><Relationship Id="rId225" Type="http://schemas.openxmlformats.org/officeDocument/2006/relationships/ctrlProp" Target="../ctrlProps/ctrlProp221.xml"/><Relationship Id="rId246" Type="http://schemas.openxmlformats.org/officeDocument/2006/relationships/ctrlProp" Target="../ctrlProps/ctrlProp242.xml"/><Relationship Id="rId267" Type="http://schemas.openxmlformats.org/officeDocument/2006/relationships/ctrlProp" Target="../ctrlProps/ctrlProp263.xml"/><Relationship Id="rId288" Type="http://schemas.openxmlformats.org/officeDocument/2006/relationships/ctrlProp" Target="../ctrlProps/ctrlProp284.xml"/><Relationship Id="rId106" Type="http://schemas.openxmlformats.org/officeDocument/2006/relationships/ctrlProp" Target="../ctrlProps/ctrlProp102.xml"/><Relationship Id="rId127" Type="http://schemas.openxmlformats.org/officeDocument/2006/relationships/ctrlProp" Target="../ctrlProps/ctrlProp123.xml"/><Relationship Id="rId313" Type="http://schemas.openxmlformats.org/officeDocument/2006/relationships/ctrlProp" Target="../ctrlProps/ctrlProp309.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94" Type="http://schemas.openxmlformats.org/officeDocument/2006/relationships/ctrlProp" Target="../ctrlProps/ctrlProp90.xml"/><Relationship Id="rId148" Type="http://schemas.openxmlformats.org/officeDocument/2006/relationships/ctrlProp" Target="../ctrlProps/ctrlProp144.xml"/><Relationship Id="rId169" Type="http://schemas.openxmlformats.org/officeDocument/2006/relationships/ctrlProp" Target="../ctrlProps/ctrlProp165.xml"/><Relationship Id="rId334" Type="http://schemas.openxmlformats.org/officeDocument/2006/relationships/ctrlProp" Target="../ctrlProps/ctrlProp330.xml"/><Relationship Id="rId355" Type="http://schemas.openxmlformats.org/officeDocument/2006/relationships/ctrlProp" Target="../ctrlProps/ctrlProp351.xml"/><Relationship Id="rId376" Type="http://schemas.openxmlformats.org/officeDocument/2006/relationships/ctrlProp" Target="../ctrlProps/ctrlProp372.xml"/><Relationship Id="rId4" Type="http://schemas.openxmlformats.org/officeDocument/2006/relationships/vmlDrawing" Target="../drawings/vmlDrawing1.vml"/><Relationship Id="rId180" Type="http://schemas.openxmlformats.org/officeDocument/2006/relationships/ctrlProp" Target="../ctrlProps/ctrlProp176.xml"/><Relationship Id="rId215" Type="http://schemas.openxmlformats.org/officeDocument/2006/relationships/ctrlProp" Target="../ctrlProps/ctrlProp211.xml"/><Relationship Id="rId236" Type="http://schemas.openxmlformats.org/officeDocument/2006/relationships/ctrlProp" Target="../ctrlProps/ctrlProp232.xml"/><Relationship Id="rId257" Type="http://schemas.openxmlformats.org/officeDocument/2006/relationships/ctrlProp" Target="../ctrlProps/ctrlProp253.xml"/><Relationship Id="rId278" Type="http://schemas.openxmlformats.org/officeDocument/2006/relationships/ctrlProp" Target="../ctrlProps/ctrlProp274.xml"/><Relationship Id="rId303" Type="http://schemas.openxmlformats.org/officeDocument/2006/relationships/ctrlProp" Target="../ctrlProps/ctrlProp299.xml"/><Relationship Id="rId42" Type="http://schemas.openxmlformats.org/officeDocument/2006/relationships/ctrlProp" Target="../ctrlProps/ctrlProp38.xml"/><Relationship Id="rId84" Type="http://schemas.openxmlformats.org/officeDocument/2006/relationships/ctrlProp" Target="../ctrlProps/ctrlProp80.xml"/><Relationship Id="rId138" Type="http://schemas.openxmlformats.org/officeDocument/2006/relationships/ctrlProp" Target="../ctrlProps/ctrlProp134.xml"/><Relationship Id="rId345" Type="http://schemas.openxmlformats.org/officeDocument/2006/relationships/ctrlProp" Target="../ctrlProps/ctrlProp341.xml"/><Relationship Id="rId191" Type="http://schemas.openxmlformats.org/officeDocument/2006/relationships/ctrlProp" Target="../ctrlProps/ctrlProp187.xml"/><Relationship Id="rId205" Type="http://schemas.openxmlformats.org/officeDocument/2006/relationships/ctrlProp" Target="../ctrlProps/ctrlProp201.xml"/><Relationship Id="rId247" Type="http://schemas.openxmlformats.org/officeDocument/2006/relationships/ctrlProp" Target="../ctrlProps/ctrlProp243.xml"/><Relationship Id="rId107" Type="http://schemas.openxmlformats.org/officeDocument/2006/relationships/ctrlProp" Target="../ctrlProps/ctrlProp103.xml"/><Relationship Id="rId289" Type="http://schemas.openxmlformats.org/officeDocument/2006/relationships/ctrlProp" Target="../ctrlProps/ctrlProp285.xml"/><Relationship Id="rId11" Type="http://schemas.openxmlformats.org/officeDocument/2006/relationships/ctrlProp" Target="../ctrlProps/ctrlProp7.xml"/><Relationship Id="rId53" Type="http://schemas.openxmlformats.org/officeDocument/2006/relationships/ctrlProp" Target="../ctrlProps/ctrlProp49.xml"/><Relationship Id="rId149" Type="http://schemas.openxmlformats.org/officeDocument/2006/relationships/ctrlProp" Target="../ctrlProps/ctrlProp145.xml"/><Relationship Id="rId314" Type="http://schemas.openxmlformats.org/officeDocument/2006/relationships/ctrlProp" Target="../ctrlProps/ctrlProp310.xml"/><Relationship Id="rId356" Type="http://schemas.openxmlformats.org/officeDocument/2006/relationships/ctrlProp" Target="../ctrlProps/ctrlProp352.xml"/><Relationship Id="rId95" Type="http://schemas.openxmlformats.org/officeDocument/2006/relationships/ctrlProp" Target="../ctrlProps/ctrlProp91.xml"/><Relationship Id="rId160" Type="http://schemas.openxmlformats.org/officeDocument/2006/relationships/ctrlProp" Target="../ctrlProps/ctrlProp156.xml"/><Relationship Id="rId216" Type="http://schemas.openxmlformats.org/officeDocument/2006/relationships/ctrlProp" Target="../ctrlProps/ctrlProp212.xml"/><Relationship Id="rId258" Type="http://schemas.openxmlformats.org/officeDocument/2006/relationships/ctrlProp" Target="../ctrlProps/ctrlProp254.xml"/><Relationship Id="rId22" Type="http://schemas.openxmlformats.org/officeDocument/2006/relationships/ctrlProp" Target="../ctrlProps/ctrlProp18.xml"/><Relationship Id="rId64" Type="http://schemas.openxmlformats.org/officeDocument/2006/relationships/ctrlProp" Target="../ctrlProps/ctrlProp60.xml"/><Relationship Id="rId118" Type="http://schemas.openxmlformats.org/officeDocument/2006/relationships/ctrlProp" Target="../ctrlProps/ctrlProp114.xml"/><Relationship Id="rId325" Type="http://schemas.openxmlformats.org/officeDocument/2006/relationships/ctrlProp" Target="../ctrlProps/ctrlProp321.xml"/><Relationship Id="rId367" Type="http://schemas.openxmlformats.org/officeDocument/2006/relationships/ctrlProp" Target="../ctrlProps/ctrlProp363.xml"/><Relationship Id="rId171" Type="http://schemas.openxmlformats.org/officeDocument/2006/relationships/ctrlProp" Target="../ctrlProps/ctrlProp167.xml"/><Relationship Id="rId227" Type="http://schemas.openxmlformats.org/officeDocument/2006/relationships/ctrlProp" Target="../ctrlProps/ctrlProp223.xml"/><Relationship Id="rId269" Type="http://schemas.openxmlformats.org/officeDocument/2006/relationships/ctrlProp" Target="../ctrlProps/ctrlProp265.xml"/><Relationship Id="rId33" Type="http://schemas.openxmlformats.org/officeDocument/2006/relationships/ctrlProp" Target="../ctrlProps/ctrlProp29.xml"/><Relationship Id="rId129" Type="http://schemas.openxmlformats.org/officeDocument/2006/relationships/ctrlProp" Target="../ctrlProps/ctrlProp125.xml"/><Relationship Id="rId280" Type="http://schemas.openxmlformats.org/officeDocument/2006/relationships/ctrlProp" Target="../ctrlProps/ctrlProp276.xml"/><Relationship Id="rId336" Type="http://schemas.openxmlformats.org/officeDocument/2006/relationships/ctrlProp" Target="../ctrlProps/ctrlProp332.xml"/><Relationship Id="rId75" Type="http://schemas.openxmlformats.org/officeDocument/2006/relationships/ctrlProp" Target="../ctrlProps/ctrlProp71.xml"/><Relationship Id="rId140" Type="http://schemas.openxmlformats.org/officeDocument/2006/relationships/ctrlProp" Target="../ctrlProps/ctrlProp136.xml"/><Relationship Id="rId182" Type="http://schemas.openxmlformats.org/officeDocument/2006/relationships/ctrlProp" Target="../ctrlProps/ctrlProp178.xml"/><Relationship Id="rId378" Type="http://schemas.openxmlformats.org/officeDocument/2006/relationships/ctrlProp" Target="../ctrlProps/ctrlProp374.xml"/><Relationship Id="rId6" Type="http://schemas.openxmlformats.org/officeDocument/2006/relationships/ctrlProp" Target="../ctrlProps/ctrlProp2.xml"/><Relationship Id="rId238" Type="http://schemas.openxmlformats.org/officeDocument/2006/relationships/ctrlProp" Target="../ctrlProps/ctrlProp234.xml"/><Relationship Id="rId291" Type="http://schemas.openxmlformats.org/officeDocument/2006/relationships/ctrlProp" Target="../ctrlProps/ctrlProp287.xml"/><Relationship Id="rId305" Type="http://schemas.openxmlformats.org/officeDocument/2006/relationships/ctrlProp" Target="../ctrlProps/ctrlProp301.xml"/><Relationship Id="rId347" Type="http://schemas.openxmlformats.org/officeDocument/2006/relationships/ctrlProp" Target="../ctrlProps/ctrlProp343.xml"/><Relationship Id="rId44" Type="http://schemas.openxmlformats.org/officeDocument/2006/relationships/ctrlProp" Target="../ctrlProps/ctrlProp40.xml"/><Relationship Id="rId86" Type="http://schemas.openxmlformats.org/officeDocument/2006/relationships/ctrlProp" Target="../ctrlProps/ctrlProp82.xml"/><Relationship Id="rId151" Type="http://schemas.openxmlformats.org/officeDocument/2006/relationships/ctrlProp" Target="../ctrlProps/ctrlProp147.xml"/><Relationship Id="rId193" Type="http://schemas.openxmlformats.org/officeDocument/2006/relationships/ctrlProp" Target="../ctrlProps/ctrlProp189.xml"/><Relationship Id="rId207" Type="http://schemas.openxmlformats.org/officeDocument/2006/relationships/ctrlProp" Target="../ctrlProps/ctrlProp203.xml"/><Relationship Id="rId249" Type="http://schemas.openxmlformats.org/officeDocument/2006/relationships/ctrlProp" Target="../ctrlProps/ctrlProp245.xml"/><Relationship Id="rId13" Type="http://schemas.openxmlformats.org/officeDocument/2006/relationships/ctrlProp" Target="../ctrlProps/ctrlProp9.xml"/><Relationship Id="rId109" Type="http://schemas.openxmlformats.org/officeDocument/2006/relationships/ctrlProp" Target="../ctrlProps/ctrlProp105.xml"/><Relationship Id="rId260" Type="http://schemas.openxmlformats.org/officeDocument/2006/relationships/ctrlProp" Target="../ctrlProps/ctrlProp256.xml"/><Relationship Id="rId316" Type="http://schemas.openxmlformats.org/officeDocument/2006/relationships/ctrlProp" Target="../ctrlProps/ctrlProp312.xml"/><Relationship Id="rId55" Type="http://schemas.openxmlformats.org/officeDocument/2006/relationships/ctrlProp" Target="../ctrlProps/ctrlProp51.xml"/><Relationship Id="rId97" Type="http://schemas.openxmlformats.org/officeDocument/2006/relationships/ctrlProp" Target="../ctrlProps/ctrlProp93.xml"/><Relationship Id="rId120" Type="http://schemas.openxmlformats.org/officeDocument/2006/relationships/ctrlProp" Target="../ctrlProps/ctrlProp116.xml"/><Relationship Id="rId358" Type="http://schemas.openxmlformats.org/officeDocument/2006/relationships/ctrlProp" Target="../ctrlProps/ctrlProp354.xml"/><Relationship Id="rId162" Type="http://schemas.openxmlformats.org/officeDocument/2006/relationships/ctrlProp" Target="../ctrlProps/ctrlProp158.xml"/><Relationship Id="rId218" Type="http://schemas.openxmlformats.org/officeDocument/2006/relationships/ctrlProp" Target="../ctrlProps/ctrlProp214.xml"/><Relationship Id="rId271" Type="http://schemas.openxmlformats.org/officeDocument/2006/relationships/ctrlProp" Target="../ctrlProps/ctrlProp267.xml"/><Relationship Id="rId24" Type="http://schemas.openxmlformats.org/officeDocument/2006/relationships/ctrlProp" Target="../ctrlProps/ctrlProp20.xml"/><Relationship Id="rId66" Type="http://schemas.openxmlformats.org/officeDocument/2006/relationships/ctrlProp" Target="../ctrlProps/ctrlProp62.xml"/><Relationship Id="rId131" Type="http://schemas.openxmlformats.org/officeDocument/2006/relationships/ctrlProp" Target="../ctrlProps/ctrlProp127.xml"/><Relationship Id="rId327" Type="http://schemas.openxmlformats.org/officeDocument/2006/relationships/ctrlProp" Target="../ctrlProps/ctrlProp323.xml"/><Relationship Id="rId369" Type="http://schemas.openxmlformats.org/officeDocument/2006/relationships/ctrlProp" Target="../ctrlProps/ctrlProp365.xml"/><Relationship Id="rId173" Type="http://schemas.openxmlformats.org/officeDocument/2006/relationships/ctrlProp" Target="../ctrlProps/ctrlProp169.xml"/><Relationship Id="rId229" Type="http://schemas.openxmlformats.org/officeDocument/2006/relationships/ctrlProp" Target="../ctrlProps/ctrlProp225.xml"/><Relationship Id="rId380" Type="http://schemas.openxmlformats.org/officeDocument/2006/relationships/ctrlProp" Target="../ctrlProps/ctrlProp376.xml"/><Relationship Id="rId240" Type="http://schemas.openxmlformats.org/officeDocument/2006/relationships/ctrlProp" Target="../ctrlProps/ctrlProp236.xml"/><Relationship Id="rId35" Type="http://schemas.openxmlformats.org/officeDocument/2006/relationships/ctrlProp" Target="../ctrlProps/ctrlProp31.xml"/><Relationship Id="rId77" Type="http://schemas.openxmlformats.org/officeDocument/2006/relationships/ctrlProp" Target="../ctrlProps/ctrlProp73.xml"/><Relationship Id="rId100" Type="http://schemas.openxmlformats.org/officeDocument/2006/relationships/ctrlProp" Target="../ctrlProps/ctrlProp96.xml"/><Relationship Id="rId282" Type="http://schemas.openxmlformats.org/officeDocument/2006/relationships/ctrlProp" Target="../ctrlProps/ctrlProp278.xml"/><Relationship Id="rId338" Type="http://schemas.openxmlformats.org/officeDocument/2006/relationships/ctrlProp" Target="../ctrlProps/ctrlProp334.xml"/><Relationship Id="rId8" Type="http://schemas.openxmlformats.org/officeDocument/2006/relationships/ctrlProp" Target="../ctrlProps/ctrlProp4.xml"/><Relationship Id="rId142" Type="http://schemas.openxmlformats.org/officeDocument/2006/relationships/ctrlProp" Target="../ctrlProps/ctrlProp138.xml"/><Relationship Id="rId184" Type="http://schemas.openxmlformats.org/officeDocument/2006/relationships/ctrlProp" Target="../ctrlProps/ctrlProp180.xml"/><Relationship Id="rId251" Type="http://schemas.openxmlformats.org/officeDocument/2006/relationships/ctrlProp" Target="../ctrlProps/ctrlProp247.xml"/><Relationship Id="rId46" Type="http://schemas.openxmlformats.org/officeDocument/2006/relationships/ctrlProp" Target="../ctrlProps/ctrlProp42.xml"/><Relationship Id="rId293" Type="http://schemas.openxmlformats.org/officeDocument/2006/relationships/ctrlProp" Target="../ctrlProps/ctrlProp289.xml"/><Relationship Id="rId307" Type="http://schemas.openxmlformats.org/officeDocument/2006/relationships/ctrlProp" Target="../ctrlProps/ctrlProp303.xml"/><Relationship Id="rId349" Type="http://schemas.openxmlformats.org/officeDocument/2006/relationships/ctrlProp" Target="../ctrlProps/ctrlProp345.xml"/><Relationship Id="rId88" Type="http://schemas.openxmlformats.org/officeDocument/2006/relationships/ctrlProp" Target="../ctrlProps/ctrlProp84.xml"/><Relationship Id="rId111" Type="http://schemas.openxmlformats.org/officeDocument/2006/relationships/ctrlProp" Target="../ctrlProps/ctrlProp107.xml"/><Relationship Id="rId153" Type="http://schemas.openxmlformats.org/officeDocument/2006/relationships/ctrlProp" Target="../ctrlProps/ctrlProp149.xml"/><Relationship Id="rId195" Type="http://schemas.openxmlformats.org/officeDocument/2006/relationships/ctrlProp" Target="../ctrlProps/ctrlProp191.xml"/><Relationship Id="rId209" Type="http://schemas.openxmlformats.org/officeDocument/2006/relationships/ctrlProp" Target="../ctrlProps/ctrlProp205.xml"/><Relationship Id="rId360" Type="http://schemas.openxmlformats.org/officeDocument/2006/relationships/ctrlProp" Target="../ctrlProps/ctrlProp356.xml"/><Relationship Id="rId220" Type="http://schemas.openxmlformats.org/officeDocument/2006/relationships/ctrlProp" Target="../ctrlProps/ctrlProp216.xml"/><Relationship Id="rId15" Type="http://schemas.openxmlformats.org/officeDocument/2006/relationships/ctrlProp" Target="../ctrlProps/ctrlProp11.xml"/><Relationship Id="rId57" Type="http://schemas.openxmlformats.org/officeDocument/2006/relationships/ctrlProp" Target="../ctrlProps/ctrlProp53.xml"/><Relationship Id="rId262" Type="http://schemas.openxmlformats.org/officeDocument/2006/relationships/ctrlProp" Target="../ctrlProps/ctrlProp258.xml"/><Relationship Id="rId318" Type="http://schemas.openxmlformats.org/officeDocument/2006/relationships/ctrlProp" Target="../ctrlProps/ctrlProp314.xml"/><Relationship Id="rId99" Type="http://schemas.openxmlformats.org/officeDocument/2006/relationships/ctrlProp" Target="../ctrlProps/ctrlProp95.xml"/><Relationship Id="rId122" Type="http://schemas.openxmlformats.org/officeDocument/2006/relationships/ctrlProp" Target="../ctrlProps/ctrlProp118.xml"/><Relationship Id="rId164" Type="http://schemas.openxmlformats.org/officeDocument/2006/relationships/ctrlProp" Target="../ctrlProps/ctrlProp160.xml"/><Relationship Id="rId371" Type="http://schemas.openxmlformats.org/officeDocument/2006/relationships/ctrlProp" Target="../ctrlProps/ctrlProp367.xml"/><Relationship Id="rId26" Type="http://schemas.openxmlformats.org/officeDocument/2006/relationships/ctrlProp" Target="../ctrlProps/ctrlProp22.xml"/><Relationship Id="rId231" Type="http://schemas.openxmlformats.org/officeDocument/2006/relationships/ctrlProp" Target="../ctrlProps/ctrlProp227.xml"/><Relationship Id="rId273" Type="http://schemas.openxmlformats.org/officeDocument/2006/relationships/ctrlProp" Target="../ctrlProps/ctrlProp269.xml"/><Relationship Id="rId329" Type="http://schemas.openxmlformats.org/officeDocument/2006/relationships/ctrlProp" Target="../ctrlProps/ctrlProp32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S925"/>
  <sheetViews>
    <sheetView showGridLines="0" showRowColHeaders="0" tabSelected="1" zoomScale="85" zoomScaleNormal="85" zoomScaleSheetLayoutView="85" workbookViewId="0">
      <selection activeCell="C1" sqref="C1:AR1"/>
    </sheetView>
  </sheetViews>
  <sheetFormatPr defaultRowHeight="12" x14ac:dyDescent="0.15"/>
  <cols>
    <col min="1" max="1" width="1.625" style="1" customWidth="1"/>
    <col min="2" max="2" width="2.375" style="1" customWidth="1"/>
    <col min="3" max="44" width="2.625" style="1" customWidth="1"/>
    <col min="45" max="45" width="1.5" style="1" customWidth="1"/>
    <col min="46" max="46" width="6" style="1" customWidth="1"/>
    <col min="47" max="51" width="2.625" style="1" customWidth="1"/>
    <col min="52" max="52" width="9" style="190"/>
    <col min="53" max="57" width="9" style="197"/>
    <col min="58" max="63" width="9" style="190"/>
    <col min="64" max="67" width="9" style="124"/>
    <col min="68" max="16384" width="9" style="1"/>
  </cols>
  <sheetData>
    <row r="1" spans="3:67" ht="56.1" customHeight="1" x14ac:dyDescent="0.15">
      <c r="C1" s="395" t="s">
        <v>1058</v>
      </c>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395"/>
      <c r="AL1" s="395"/>
      <c r="AM1" s="395"/>
      <c r="AN1" s="395"/>
      <c r="AO1" s="395"/>
      <c r="AP1" s="395"/>
      <c r="AQ1" s="395"/>
      <c r="AR1" s="395"/>
    </row>
    <row r="2" spans="3:67" ht="137.1" customHeight="1" x14ac:dyDescent="0.15">
      <c r="C2" s="753" t="s">
        <v>1036</v>
      </c>
      <c r="D2" s="753"/>
      <c r="E2" s="753"/>
      <c r="F2" s="753"/>
      <c r="G2" s="753"/>
      <c r="H2" s="753"/>
      <c r="I2" s="753"/>
      <c r="J2" s="753"/>
      <c r="K2" s="753"/>
      <c r="L2" s="753"/>
      <c r="M2" s="753"/>
      <c r="N2" s="753"/>
      <c r="O2" s="753"/>
      <c r="P2" s="753"/>
      <c r="Q2" s="753"/>
      <c r="R2" s="753"/>
      <c r="S2" s="753"/>
      <c r="T2" s="753"/>
      <c r="U2" s="753"/>
      <c r="V2" s="753"/>
      <c r="W2" s="753"/>
      <c r="X2" s="753"/>
      <c r="Y2" s="753"/>
      <c r="Z2" s="753"/>
      <c r="AA2" s="753"/>
      <c r="AB2" s="753"/>
      <c r="AC2" s="753"/>
      <c r="AD2" s="753"/>
      <c r="AE2" s="753"/>
      <c r="AF2" s="753"/>
      <c r="AG2" s="753"/>
      <c r="AH2" s="753"/>
      <c r="AI2" s="753"/>
      <c r="AJ2" s="753"/>
      <c r="AK2" s="753"/>
      <c r="AL2" s="753"/>
      <c r="AM2" s="753"/>
      <c r="AN2" s="753"/>
      <c r="AO2" s="753"/>
      <c r="AP2" s="753"/>
      <c r="AQ2" s="753"/>
      <c r="AR2" s="753"/>
    </row>
    <row r="3" spans="3:67" ht="5.45" customHeight="1" x14ac:dyDescent="0.15">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2"/>
    </row>
    <row r="4" spans="3:67" ht="26.25" customHeight="1" x14ac:dyDescent="0.15">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row>
    <row r="5" spans="3:67" ht="132" customHeight="1" x14ac:dyDescent="0.15">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T5" s="102"/>
      <c r="AW5" s="113"/>
    </row>
    <row r="6" spans="3:67" ht="37.5" customHeight="1" x14ac:dyDescent="0.15">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T6" s="102"/>
      <c r="AW6" s="113"/>
    </row>
    <row r="7" spans="3:67" ht="132" customHeight="1" x14ac:dyDescent="0.15">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T7" s="102"/>
      <c r="AW7" s="113"/>
    </row>
    <row r="8" spans="3:67" ht="12" customHeight="1" x14ac:dyDescent="0.15">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T8" s="102"/>
      <c r="AW8" s="113"/>
    </row>
    <row r="9" spans="3:67" ht="12" customHeight="1" x14ac:dyDescent="0.15">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T9" s="102"/>
      <c r="AW9" s="113"/>
    </row>
    <row r="10" spans="3:67" ht="42" customHeight="1" x14ac:dyDescent="0.15">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T10" s="101"/>
    </row>
    <row r="11" spans="3:67" ht="26.1" customHeight="1" x14ac:dyDescent="0.45">
      <c r="C11" s="2"/>
      <c r="D11" s="2"/>
      <c r="E11" s="2"/>
      <c r="F11" s="2"/>
      <c r="G11" s="2"/>
      <c r="H11" s="2"/>
      <c r="I11" s="2"/>
      <c r="J11" s="2"/>
      <c r="K11" s="2"/>
      <c r="L11" s="2"/>
      <c r="M11" s="2"/>
      <c r="N11" s="2"/>
      <c r="O11" s="2"/>
      <c r="P11" s="2"/>
      <c r="Q11" s="2"/>
      <c r="R11" s="2"/>
      <c r="S11" s="2"/>
      <c r="T11" s="2"/>
      <c r="V11" s="239"/>
      <c r="W11" s="409" t="s">
        <v>1078</v>
      </c>
      <c r="X11" s="409"/>
      <c r="Y11" s="409"/>
      <c r="Z11" s="409"/>
      <c r="AA11" s="409"/>
      <c r="AB11" s="409"/>
      <c r="AC11" s="409"/>
      <c r="AD11" s="409"/>
      <c r="AE11" s="409"/>
      <c r="AF11" s="409"/>
      <c r="AG11" s="409"/>
      <c r="AH11" s="409"/>
      <c r="AI11" s="409"/>
      <c r="AJ11" s="409"/>
      <c r="AK11" s="409"/>
      <c r="AL11" s="409"/>
      <c r="AM11" s="409"/>
      <c r="AN11" s="409"/>
      <c r="AO11" s="409"/>
      <c r="AP11" s="409"/>
      <c r="AQ11" s="409"/>
      <c r="AR11" s="409"/>
      <c r="AT11" s="101"/>
    </row>
    <row r="12" spans="3:67" ht="65.099999999999994" customHeight="1" x14ac:dyDescent="0.15">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BC12" s="237"/>
    </row>
    <row r="13" spans="3:67" ht="65.099999999999994" customHeight="1" x14ac:dyDescent="0.15">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BC13" s="237"/>
    </row>
    <row r="14" spans="3:67" ht="65.099999999999994" customHeight="1" x14ac:dyDescent="0.15">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BC14" s="237"/>
    </row>
    <row r="15" spans="3:67" ht="37.5" customHeight="1" x14ac:dyDescent="0.15">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BC15" s="237"/>
    </row>
    <row r="16" spans="3:67" customFormat="1" ht="21" customHeight="1" x14ac:dyDescent="0.15">
      <c r="C16" s="5" t="s">
        <v>240</v>
      </c>
      <c r="D16" s="3"/>
      <c r="E16" s="3"/>
      <c r="F16" s="3"/>
      <c r="G16" s="3"/>
      <c r="H16" s="3"/>
      <c r="I16" s="3"/>
      <c r="J16" s="3"/>
      <c r="K16" s="3"/>
      <c r="L16" s="3"/>
      <c r="M16" s="3"/>
      <c r="N16" s="89" t="s">
        <v>692</v>
      </c>
      <c r="O16" s="3"/>
      <c r="P16" s="3"/>
      <c r="Q16" s="3"/>
      <c r="R16" s="3"/>
      <c r="S16" s="3"/>
      <c r="T16" s="3"/>
      <c r="U16" s="3"/>
      <c r="V16" s="3"/>
      <c r="W16" s="3"/>
      <c r="X16" s="3"/>
      <c r="Y16" s="3"/>
      <c r="Z16" s="3"/>
      <c r="AA16" s="3"/>
      <c r="AB16" s="3"/>
      <c r="AC16" s="89"/>
      <c r="AD16" s="3"/>
      <c r="AE16" s="3"/>
      <c r="AF16" s="3"/>
      <c r="AG16" s="3"/>
      <c r="AH16" s="3"/>
      <c r="AI16" s="3"/>
      <c r="AJ16" s="3"/>
      <c r="AK16" s="4"/>
      <c r="AL16" s="4"/>
      <c r="AM16" s="4"/>
      <c r="AN16" s="4"/>
      <c r="AO16" s="4"/>
      <c r="AP16" s="4"/>
      <c r="AQ16" s="4"/>
      <c r="AR16" s="4"/>
      <c r="AT16" s="103"/>
      <c r="AZ16" s="191"/>
      <c r="BA16" s="198"/>
      <c r="BB16" s="198"/>
      <c r="BC16" s="198"/>
      <c r="BD16" s="198"/>
      <c r="BE16" s="198"/>
      <c r="BF16" s="192"/>
      <c r="BG16" s="192"/>
      <c r="BH16" s="192"/>
      <c r="BI16" s="191"/>
      <c r="BJ16" s="191"/>
      <c r="BK16" s="191"/>
      <c r="BL16" s="125"/>
      <c r="BM16" s="125"/>
      <c r="BN16" s="125"/>
      <c r="BO16" s="125"/>
    </row>
    <row r="17" spans="3:67" customFormat="1" ht="20.100000000000001" customHeight="1" x14ac:dyDescent="0.15">
      <c r="C17" s="583" t="s">
        <v>716</v>
      </c>
      <c r="D17" s="583"/>
      <c r="E17" s="583"/>
      <c r="F17" s="583"/>
      <c r="G17" s="583"/>
      <c r="H17" s="583"/>
      <c r="I17" s="583"/>
      <c r="J17" s="583"/>
      <c r="K17" s="583"/>
      <c r="L17" s="583"/>
      <c r="M17" s="583"/>
      <c r="N17" s="583"/>
      <c r="O17" s="583"/>
      <c r="P17" s="583"/>
      <c r="Q17" s="583"/>
      <c r="R17" s="583"/>
      <c r="S17" s="583"/>
      <c r="T17" s="583"/>
      <c r="U17" s="583"/>
      <c r="V17" s="583"/>
      <c r="W17" s="583"/>
      <c r="X17" s="583"/>
      <c r="Y17" s="583"/>
      <c r="Z17" s="583"/>
      <c r="AA17" s="583"/>
      <c r="AB17" s="583"/>
      <c r="AC17" s="583"/>
      <c r="AD17" s="583"/>
      <c r="AE17" s="583"/>
      <c r="AF17" s="583"/>
      <c r="AG17" s="583"/>
      <c r="AH17" s="583"/>
      <c r="AI17" s="583"/>
      <c r="AJ17" s="583"/>
      <c r="AK17" s="583"/>
      <c r="AL17" s="583"/>
      <c r="AM17" s="78"/>
      <c r="AN17" s="78"/>
      <c r="AO17" s="78"/>
      <c r="AP17" s="78"/>
      <c r="AQ17" s="78"/>
      <c r="AR17" s="78"/>
      <c r="AZ17" s="191"/>
      <c r="BA17" s="198"/>
      <c r="BB17" s="198"/>
      <c r="BC17" s="198"/>
      <c r="BD17" s="198"/>
      <c r="BE17" s="198"/>
      <c r="BF17" s="193"/>
      <c r="BG17" s="193"/>
      <c r="BH17" s="193"/>
      <c r="BI17" s="191"/>
      <c r="BJ17" s="191"/>
      <c r="BK17" s="191"/>
      <c r="BL17" s="125"/>
      <c r="BM17" s="125"/>
      <c r="BN17" s="125"/>
      <c r="BO17" s="125"/>
    </row>
    <row r="18" spans="3:67" ht="6" customHeight="1" x14ac:dyDescent="0.15">
      <c r="BF18" s="193"/>
      <c r="BG18" s="193"/>
      <c r="BH18" s="193"/>
    </row>
    <row r="19" spans="3:67" ht="24.6" customHeight="1" x14ac:dyDescent="0.15">
      <c r="D19" s="584" t="s">
        <v>717</v>
      </c>
      <c r="E19" s="585"/>
      <c r="F19" s="585"/>
      <c r="G19" s="586"/>
      <c r="H19" s="587"/>
      <c r="I19" s="588"/>
      <c r="J19" s="588"/>
      <c r="K19" s="588"/>
      <c r="L19" s="588"/>
      <c r="M19" s="588"/>
      <c r="N19" s="589"/>
      <c r="AT19" s="102"/>
      <c r="BF19" s="193"/>
      <c r="BG19" s="193"/>
      <c r="BH19" s="193"/>
    </row>
    <row r="20" spans="3:67" ht="5.0999999999999996" customHeight="1" x14ac:dyDescent="0.15">
      <c r="D20"/>
      <c r="E20"/>
      <c r="F20"/>
      <c r="G20"/>
      <c r="H20"/>
      <c r="I20"/>
      <c r="J20"/>
      <c r="K20"/>
      <c r="L20"/>
      <c r="M20"/>
      <c r="N20"/>
      <c r="BF20" s="193"/>
      <c r="BG20" s="193"/>
      <c r="BH20" s="193"/>
    </row>
    <row r="21" spans="3:67" ht="24.6" customHeight="1" x14ac:dyDescent="0.15">
      <c r="D21" s="6" t="s">
        <v>241</v>
      </c>
      <c r="H21" s="590" t="str">
        <f>IF(ISNA(VLOOKUP($H$19,会員コード表!A:C,3,FALSE)),"",VLOOKUP($H$19,会員コード表!A:C,3,FALSE))</f>
        <v/>
      </c>
      <c r="I21" s="591"/>
      <c r="J21" s="591"/>
      <c r="K21" s="591"/>
      <c r="L21" s="591"/>
      <c r="M21" s="591"/>
      <c r="N21" s="591"/>
      <c r="O21" s="591"/>
      <c r="P21" s="591"/>
      <c r="Q21" s="591"/>
      <c r="R21" s="591"/>
      <c r="S21" s="591"/>
      <c r="T21" s="591"/>
      <c r="U21" s="591"/>
      <c r="V21" s="591"/>
      <c r="W21" s="591"/>
      <c r="X21" s="591"/>
      <c r="Y21" s="591"/>
      <c r="Z21" s="591"/>
      <c r="AA21" s="591"/>
      <c r="AB21" s="591"/>
      <c r="AC21" s="591"/>
      <c r="AD21" s="591"/>
      <c r="AE21" s="591"/>
      <c r="AF21" s="592"/>
      <c r="BF21" s="193"/>
      <c r="BG21" s="193"/>
      <c r="BH21" s="193"/>
    </row>
    <row r="22" spans="3:67" ht="5.0999999999999996" customHeight="1" x14ac:dyDescent="0.15">
      <c r="D22"/>
      <c r="G22"/>
      <c r="H22" s="7"/>
      <c r="I22" s="7"/>
      <c r="J22" s="7"/>
      <c r="K22" s="7"/>
      <c r="L22" s="7"/>
      <c r="M22" s="7"/>
      <c r="N22" s="7"/>
      <c r="O22" s="7"/>
      <c r="BF22" s="193"/>
      <c r="BG22" s="193"/>
      <c r="BH22" s="193"/>
    </row>
    <row r="23" spans="3:67" ht="24.6" customHeight="1" x14ac:dyDescent="0.15">
      <c r="D23" s="6" t="s">
        <v>239</v>
      </c>
      <c r="H23" s="590" t="str">
        <f>IF(ISNA(VLOOKUP($H$19,会員コード表!A:C,2,FALSE)),"",VLOOKUP($H$19,会員コード表!A:C,2,FALSE))</f>
        <v/>
      </c>
      <c r="I23" s="591"/>
      <c r="J23" s="591"/>
      <c r="K23" s="591"/>
      <c r="L23" s="591"/>
      <c r="M23" s="591"/>
      <c r="N23" s="591"/>
      <c r="O23" s="592"/>
      <c r="BF23" s="193"/>
      <c r="BG23" s="193"/>
      <c r="BH23" s="193"/>
    </row>
    <row r="24" spans="3:67" ht="4.5" customHeight="1" x14ac:dyDescent="0.15">
      <c r="D24"/>
      <c r="G24"/>
      <c r="H24" s="7"/>
      <c r="I24" s="7"/>
      <c r="J24" s="7"/>
      <c r="K24" s="7"/>
      <c r="L24" s="7"/>
      <c r="M24" s="7"/>
      <c r="N24" s="7"/>
      <c r="O24" s="7"/>
      <c r="BF24" s="193"/>
      <c r="BG24" s="193"/>
      <c r="BH24" s="193"/>
    </row>
    <row r="25" spans="3:67" ht="24.6" customHeight="1" x14ac:dyDescent="0.15">
      <c r="D25" s="6" t="s">
        <v>279</v>
      </c>
      <c r="H25" s="593" t="s">
        <v>269</v>
      </c>
      <c r="I25" s="594"/>
      <c r="J25" s="595"/>
      <c r="K25" s="596"/>
      <c r="L25" s="596"/>
      <c r="M25" s="596"/>
      <c r="N25" s="596"/>
      <c r="O25" s="596"/>
      <c r="P25" s="596"/>
      <c r="Q25" s="596"/>
      <c r="R25" s="596"/>
      <c r="S25" s="596"/>
      <c r="T25" s="597"/>
      <c r="V25" s="593" t="s">
        <v>270</v>
      </c>
      <c r="W25" s="594"/>
      <c r="X25" s="595"/>
      <c r="Y25" s="596"/>
      <c r="Z25" s="596"/>
      <c r="AA25" s="596"/>
      <c r="AB25" s="596"/>
      <c r="AC25" s="596"/>
      <c r="AD25" s="596"/>
      <c r="AE25" s="596"/>
      <c r="AF25" s="596"/>
      <c r="AG25" s="596"/>
      <c r="AH25" s="597"/>
      <c r="BF25" s="193"/>
      <c r="BG25" s="193"/>
      <c r="BH25" s="193"/>
    </row>
    <row r="26" spans="3:67" ht="33.75" customHeight="1" x14ac:dyDescent="0.15">
      <c r="BF26" s="193"/>
      <c r="BG26" s="193"/>
      <c r="BH26" s="193"/>
    </row>
    <row r="27" spans="3:67" customFormat="1" ht="21.95" customHeight="1" x14ac:dyDescent="0.15">
      <c r="C27" s="5" t="s">
        <v>470</v>
      </c>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4"/>
      <c r="AL27" s="4"/>
      <c r="AM27" s="4"/>
      <c r="AN27" s="4"/>
      <c r="AO27" s="4"/>
      <c r="AP27" s="4"/>
      <c r="AQ27" s="4"/>
      <c r="AR27" s="4"/>
      <c r="AZ27" s="191"/>
      <c r="BA27" s="198"/>
      <c r="BB27" s="198"/>
      <c r="BC27" s="198"/>
      <c r="BD27" s="198"/>
      <c r="BE27" s="198"/>
      <c r="BF27" s="193"/>
      <c r="BG27" s="193"/>
      <c r="BH27" s="193"/>
      <c r="BI27" s="191"/>
      <c r="BJ27" s="191"/>
      <c r="BK27" s="191"/>
      <c r="BL27" s="125"/>
      <c r="BM27" s="125"/>
      <c r="BN27" s="125"/>
      <c r="BO27" s="125"/>
    </row>
    <row r="28" spans="3:67" customFormat="1" ht="18" customHeight="1" x14ac:dyDescent="0.15">
      <c r="C28" s="324" t="s">
        <v>1059</v>
      </c>
      <c r="D28" s="324"/>
      <c r="E28" s="324"/>
      <c r="F28" s="324"/>
      <c r="G28" s="324"/>
      <c r="H28" s="324"/>
      <c r="I28" s="324"/>
      <c r="J28" s="324"/>
      <c r="K28" s="324"/>
      <c r="L28" s="324"/>
      <c r="M28" s="324"/>
      <c r="N28" s="324"/>
      <c r="O28" s="324"/>
      <c r="P28" s="324"/>
      <c r="Q28" s="324"/>
      <c r="R28" s="324"/>
      <c r="S28" s="324"/>
      <c r="T28" s="324"/>
      <c r="U28" s="324"/>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T28" s="93" t="s">
        <v>40</v>
      </c>
      <c r="AZ28" s="191"/>
      <c r="BA28" s="198"/>
      <c r="BB28" s="198"/>
      <c r="BC28" s="198"/>
      <c r="BD28" s="198"/>
      <c r="BE28" s="198"/>
      <c r="BF28" s="193"/>
      <c r="BG28" s="193"/>
      <c r="BH28" s="193"/>
      <c r="BI28" s="191"/>
      <c r="BJ28" s="191"/>
      <c r="BK28" s="191"/>
      <c r="BL28" s="125"/>
      <c r="BM28" s="125"/>
      <c r="BN28" s="125"/>
      <c r="BO28" s="125"/>
    </row>
    <row r="29" spans="3:67" ht="6" customHeight="1" x14ac:dyDescent="0.15">
      <c r="AT29" s="699"/>
      <c r="BF29" s="193"/>
      <c r="BG29" s="193"/>
      <c r="BH29" s="193"/>
    </row>
    <row r="30" spans="3:67" s="8" customFormat="1" ht="18.95" customHeight="1" x14ac:dyDescent="0.15">
      <c r="E30" s="8" t="s">
        <v>242</v>
      </c>
      <c r="N30" s="8" t="s">
        <v>243</v>
      </c>
      <c r="AT30" s="699"/>
      <c r="AZ30" s="194"/>
      <c r="BA30" s="199"/>
      <c r="BB30" s="199"/>
      <c r="BC30" s="199"/>
      <c r="BD30" s="199"/>
      <c r="BE30" s="199"/>
      <c r="BF30" s="193"/>
      <c r="BG30" s="193"/>
      <c r="BH30" s="193"/>
      <c r="BI30" s="194"/>
      <c r="BJ30" s="194"/>
      <c r="BK30" s="194"/>
      <c r="BL30" s="126"/>
      <c r="BM30" s="126"/>
      <c r="BN30" s="126"/>
      <c r="BO30" s="126"/>
    </row>
    <row r="31" spans="3:67" ht="9" customHeight="1" x14ac:dyDescent="0.15">
      <c r="D31" s="9"/>
      <c r="BF31" s="193"/>
      <c r="BG31" s="193"/>
      <c r="BH31" s="193"/>
    </row>
    <row r="32" spans="3:67" customFormat="1" ht="18" customHeight="1" x14ac:dyDescent="0.15">
      <c r="C32" s="324" t="s">
        <v>247</v>
      </c>
      <c r="D32" s="324"/>
      <c r="E32" s="324"/>
      <c r="F32" s="324"/>
      <c r="G32" s="324"/>
      <c r="H32" s="324"/>
      <c r="I32" s="324"/>
      <c r="J32" s="324"/>
      <c r="K32" s="324"/>
      <c r="L32" s="324"/>
      <c r="M32" s="324"/>
      <c r="N32" s="324"/>
      <c r="O32" s="324"/>
      <c r="P32" s="324"/>
      <c r="Q32" s="324"/>
      <c r="R32" s="324"/>
      <c r="S32" s="324"/>
      <c r="T32" s="324"/>
      <c r="U32" s="324"/>
      <c r="V32" s="324"/>
      <c r="W32" s="324"/>
      <c r="X32" s="324"/>
      <c r="Y32" s="324"/>
      <c r="Z32" s="324"/>
      <c r="AA32" s="324"/>
      <c r="AB32" s="324"/>
      <c r="AC32" s="324"/>
      <c r="AD32" s="324"/>
      <c r="AE32" s="324"/>
      <c r="AF32" s="324"/>
      <c r="AG32" s="324"/>
      <c r="AH32" s="324"/>
      <c r="AI32" s="324"/>
      <c r="AJ32" s="324"/>
      <c r="AK32" s="324"/>
      <c r="AL32" s="324"/>
      <c r="AM32" s="324"/>
      <c r="AN32" s="324"/>
      <c r="AO32" s="324"/>
      <c r="AP32" s="324"/>
      <c r="AQ32" s="324"/>
      <c r="AR32" s="324"/>
      <c r="AX32" s="293"/>
      <c r="AY32" s="293"/>
      <c r="AZ32" s="254">
        <f>IF(①!H3=TRUE,1,0)</f>
        <v>0</v>
      </c>
      <c r="BA32" s="254">
        <f>IF(①!I3=TRUE,1,0)</f>
        <v>0</v>
      </c>
      <c r="BB32" s="254">
        <f>IF(①!J3=TRUE,1,0)</f>
        <v>0</v>
      </c>
      <c r="BC32" s="294"/>
      <c r="BD32" s="254">
        <f>IF(SUM(AZ32:BB32)&gt;0,1,0)</f>
        <v>0</v>
      </c>
      <c r="BE32" s="254">
        <f>IF(①!K3=TRUE,1,0)</f>
        <v>0</v>
      </c>
      <c r="BF32" s="292">
        <f>SUM(BD32:BE32)</f>
        <v>0</v>
      </c>
      <c r="BG32" s="193"/>
      <c r="BH32" s="193"/>
      <c r="BI32" s="191"/>
      <c r="BJ32" s="191"/>
      <c r="BK32" s="191"/>
      <c r="BL32" s="125"/>
      <c r="BM32" s="125"/>
      <c r="BN32" s="125"/>
      <c r="BO32" s="125"/>
    </row>
    <row r="33" spans="2:69" ht="6" customHeight="1" x14ac:dyDescent="0.15">
      <c r="BF33" s="193"/>
      <c r="BG33" s="193"/>
      <c r="BH33" s="193"/>
    </row>
    <row r="34" spans="2:69" s="8" customFormat="1" ht="24" customHeight="1" x14ac:dyDescent="0.15">
      <c r="E34" s="8" t="s">
        <v>1037</v>
      </c>
      <c r="S34" s="8" t="s">
        <v>1038</v>
      </c>
      <c r="AD34" s="8" t="s">
        <v>1039</v>
      </c>
      <c r="AO34" s="8" t="s">
        <v>726</v>
      </c>
      <c r="AT34" s="350" t="str">
        <f>IF(BF32=2,"選択肢1～3と「4.ない」の両方が選択されています","")</f>
        <v/>
      </c>
      <c r="AU34" s="350"/>
      <c r="AV34" s="350"/>
      <c r="AW34" s="350"/>
      <c r="AX34" s="350"/>
      <c r="AY34" s="350"/>
      <c r="AZ34" s="350"/>
      <c r="BG34" s="193"/>
      <c r="BH34" s="193"/>
      <c r="BI34" s="194"/>
      <c r="BJ34" s="194"/>
      <c r="BK34" s="194"/>
      <c r="BL34" s="126"/>
      <c r="BM34" s="126"/>
      <c r="BN34" s="126"/>
      <c r="BO34" s="126"/>
    </row>
    <row r="35" spans="2:69" s="8" customFormat="1" ht="6" customHeight="1" x14ac:dyDescent="0.15">
      <c r="AT35" s="350"/>
      <c r="AU35" s="350"/>
      <c r="AV35" s="350"/>
      <c r="AW35" s="350"/>
      <c r="AX35" s="350"/>
      <c r="AY35" s="350"/>
      <c r="AZ35" s="350"/>
      <c r="BA35" s="199"/>
      <c r="BB35" s="199"/>
      <c r="BC35" s="199"/>
      <c r="BD35" s="199"/>
      <c r="BE35" s="199"/>
      <c r="BF35" s="193"/>
      <c r="BG35" s="193"/>
      <c r="BH35" s="193"/>
      <c r="BI35" s="194"/>
      <c r="BJ35" s="194"/>
      <c r="BK35" s="194"/>
      <c r="BL35" s="126"/>
      <c r="BM35" s="126"/>
      <c r="BN35" s="126"/>
      <c r="BO35" s="126"/>
    </row>
    <row r="36" spans="2:69" ht="14.45" customHeight="1" x14ac:dyDescent="0.15">
      <c r="D36" s="9" t="s">
        <v>244</v>
      </c>
      <c r="AK36" s="86"/>
      <c r="BF36" s="193"/>
      <c r="BG36" s="193"/>
      <c r="BH36" s="193"/>
    </row>
    <row r="37" spans="2:69" customFormat="1" ht="18" customHeight="1" x14ac:dyDescent="0.15">
      <c r="C37" s="324" t="s">
        <v>1060</v>
      </c>
      <c r="D37" s="324"/>
      <c r="E37" s="324"/>
      <c r="F37" s="324"/>
      <c r="G37" s="324"/>
      <c r="H37" s="324"/>
      <c r="I37" s="324"/>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4"/>
      <c r="AI37" s="324"/>
      <c r="AJ37" s="324"/>
      <c r="AK37" s="324"/>
      <c r="AL37" s="324"/>
      <c r="AM37" s="324"/>
      <c r="AN37" s="324"/>
      <c r="AO37" s="324"/>
      <c r="AP37" s="324"/>
      <c r="AQ37" s="324"/>
      <c r="AR37" s="324"/>
      <c r="AZ37" s="191"/>
      <c r="BA37" s="198"/>
      <c r="BB37" s="198"/>
      <c r="BC37" s="198"/>
      <c r="BD37" s="198"/>
      <c r="BE37" s="198"/>
      <c r="BF37" s="193"/>
      <c r="BG37" s="193"/>
      <c r="BH37" s="193"/>
      <c r="BI37" s="191"/>
      <c r="BJ37" s="191"/>
      <c r="BK37" s="191"/>
      <c r="BL37" s="125"/>
      <c r="BM37" s="125"/>
      <c r="BN37" s="125"/>
      <c r="BO37" s="125"/>
    </row>
    <row r="38" spans="2:69" ht="6.6" customHeight="1" x14ac:dyDescent="0.15">
      <c r="BF38" s="193"/>
      <c r="BG38" s="193"/>
      <c r="BH38" s="193"/>
    </row>
    <row r="39" spans="2:69" s="8" customFormat="1" ht="16.5" customHeight="1" x14ac:dyDescent="0.15">
      <c r="D39" s="413" t="s">
        <v>245</v>
      </c>
      <c r="E39" s="413"/>
      <c r="F39" s="413"/>
      <c r="G39" s="413"/>
      <c r="H39" s="413"/>
      <c r="I39" s="413"/>
      <c r="J39" s="413"/>
      <c r="K39" s="413" t="s">
        <v>246</v>
      </c>
      <c r="L39" s="413"/>
      <c r="M39" s="413"/>
      <c r="N39" s="413"/>
      <c r="O39" s="413"/>
      <c r="P39" s="413"/>
      <c r="Q39" s="413"/>
      <c r="AZ39" s="194"/>
      <c r="BA39" s="199"/>
      <c r="BB39" s="199"/>
      <c r="BC39" s="199"/>
      <c r="BD39" s="199"/>
      <c r="BE39" s="199"/>
      <c r="BF39" s="193"/>
      <c r="BG39" s="193"/>
      <c r="BH39" s="193"/>
      <c r="BI39" s="194"/>
      <c r="BJ39" s="194"/>
      <c r="BK39" s="194"/>
      <c r="BL39" s="126"/>
      <c r="BM39" s="126"/>
      <c r="BN39" s="126"/>
      <c r="BO39" s="126"/>
    </row>
    <row r="40" spans="2:69" s="8" customFormat="1" ht="23.45" customHeight="1" x14ac:dyDescent="0.15">
      <c r="D40" s="598"/>
      <c r="E40" s="599"/>
      <c r="F40" s="599"/>
      <c r="G40" s="599"/>
      <c r="H40" s="599"/>
      <c r="I40" s="599"/>
      <c r="J40" s="10" t="s">
        <v>280</v>
      </c>
      <c r="K40" s="598"/>
      <c r="L40" s="599"/>
      <c r="M40" s="599"/>
      <c r="N40" s="599"/>
      <c r="O40" s="599"/>
      <c r="P40" s="599"/>
      <c r="Q40" s="10" t="s">
        <v>280</v>
      </c>
      <c r="AZ40" s="194"/>
      <c r="BA40" s="199"/>
      <c r="BB40" s="199"/>
      <c r="BC40" s="199"/>
      <c r="BD40" s="199"/>
      <c r="BE40" s="199"/>
      <c r="BF40" s="193"/>
      <c r="BG40" s="193"/>
      <c r="BH40" s="193"/>
      <c r="BI40" s="194"/>
      <c r="BJ40" s="194"/>
      <c r="BK40" s="194"/>
      <c r="BL40" s="126"/>
      <c r="BM40" s="126"/>
      <c r="BN40" s="126"/>
      <c r="BO40" s="126"/>
    </row>
    <row r="41" spans="2:69" s="8" customFormat="1" ht="9.75" customHeight="1" x14ac:dyDescent="0.15">
      <c r="AZ41" s="194"/>
      <c r="BA41" s="199"/>
      <c r="BB41" s="199"/>
      <c r="BC41" s="199"/>
      <c r="BD41" s="199"/>
      <c r="BE41" s="199"/>
      <c r="BF41" s="193"/>
      <c r="BG41" s="193"/>
      <c r="BH41" s="193"/>
      <c r="BI41" s="194"/>
      <c r="BJ41" s="194"/>
      <c r="BK41" s="194"/>
      <c r="BL41" s="126"/>
      <c r="BM41" s="126"/>
      <c r="BN41" s="126"/>
      <c r="BO41" s="126"/>
    </row>
    <row r="42" spans="2:69" s="8" customFormat="1" ht="5.25" customHeight="1" x14ac:dyDescent="0.15">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Z42" s="194"/>
      <c r="BA42" s="199"/>
      <c r="BB42" s="199"/>
      <c r="BC42" s="199"/>
      <c r="BD42" s="199"/>
      <c r="BE42" s="199"/>
      <c r="BF42" s="193"/>
      <c r="BG42" s="193"/>
      <c r="BH42" s="193"/>
      <c r="BI42" s="194"/>
      <c r="BJ42" s="194"/>
      <c r="BK42" s="194"/>
      <c r="BL42" s="126"/>
      <c r="BM42" s="126"/>
      <c r="BN42" s="126"/>
      <c r="BO42" s="126"/>
    </row>
    <row r="43" spans="2:69" customFormat="1" ht="18" customHeight="1" x14ac:dyDescent="0.15">
      <c r="B43" s="1"/>
      <c r="C43" s="412" t="s">
        <v>892</v>
      </c>
      <c r="D43" s="412"/>
      <c r="E43" s="412"/>
      <c r="F43" s="412"/>
      <c r="G43" s="412"/>
      <c r="H43" s="412"/>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c r="AJ43" s="412"/>
      <c r="AK43" s="412"/>
      <c r="AL43" s="412"/>
      <c r="AM43" s="412"/>
      <c r="AN43" s="412"/>
      <c r="AO43" s="412"/>
      <c r="AP43" s="412"/>
      <c r="AQ43" s="412"/>
      <c r="AR43" s="412"/>
      <c r="AT43" s="8"/>
      <c r="AZ43" s="191"/>
      <c r="BA43" s="198"/>
      <c r="BB43" s="198"/>
      <c r="BC43" s="198"/>
      <c r="BD43" s="198"/>
      <c r="BE43" s="198"/>
      <c r="BF43" s="193"/>
      <c r="BG43" s="193"/>
      <c r="BH43" s="193"/>
      <c r="BI43" s="191"/>
      <c r="BJ43" s="191"/>
      <c r="BK43" s="191"/>
      <c r="BL43" s="125"/>
      <c r="BM43" s="125"/>
      <c r="BN43" s="125"/>
      <c r="BO43" s="125"/>
    </row>
    <row r="44" spans="2:69" s="8" customFormat="1" ht="216.75" customHeight="1" x14ac:dyDescent="0.15">
      <c r="AZ44" s="199"/>
      <c r="BB44" s="199"/>
      <c r="BC44" s="199"/>
      <c r="BD44" s="199"/>
      <c r="BE44" s="199"/>
      <c r="BF44" s="193"/>
      <c r="BG44" s="193"/>
      <c r="BH44" s="193"/>
      <c r="BI44" s="194"/>
      <c r="BJ44" s="194"/>
      <c r="BK44" s="194"/>
      <c r="BL44" s="126"/>
      <c r="BM44" s="126"/>
      <c r="BN44" s="126"/>
      <c r="BO44" s="126"/>
    </row>
    <row r="45" spans="2:69" s="8" customFormat="1" ht="12.95" customHeight="1" x14ac:dyDescent="0.15">
      <c r="D45" s="414"/>
      <c r="E45" s="414"/>
      <c r="F45" s="414"/>
      <c r="G45" s="414"/>
      <c r="H45" s="414"/>
      <c r="I45" s="414"/>
      <c r="J45" s="11"/>
      <c r="K45" s="11"/>
      <c r="L45" s="325" t="s">
        <v>254</v>
      </c>
      <c r="M45" s="325"/>
      <c r="N45" s="325"/>
      <c r="O45" s="325" t="s">
        <v>256</v>
      </c>
      <c r="P45" s="325"/>
      <c r="Q45" s="325"/>
      <c r="R45" s="325" t="s">
        <v>257</v>
      </c>
      <c r="S45" s="325"/>
      <c r="T45" s="325"/>
      <c r="U45" s="325" t="s">
        <v>258</v>
      </c>
      <c r="V45" s="325"/>
      <c r="W45" s="325"/>
      <c r="X45" s="325" t="s">
        <v>259</v>
      </c>
      <c r="Y45" s="325"/>
      <c r="Z45" s="325"/>
      <c r="AA45" s="325" t="s">
        <v>260</v>
      </c>
      <c r="AB45" s="325"/>
      <c r="AC45" s="325"/>
      <c r="AD45" s="325" t="s">
        <v>261</v>
      </c>
      <c r="AE45" s="325"/>
      <c r="AF45" s="325"/>
      <c r="AG45" s="61"/>
      <c r="AH45" s="61"/>
      <c r="AJ45" s="477" t="s">
        <v>262</v>
      </c>
      <c r="AK45" s="477"/>
      <c r="AL45" s="477"/>
      <c r="AZ45" s="194"/>
      <c r="BA45" s="199"/>
      <c r="BB45" s="199"/>
      <c r="BC45" s="199"/>
      <c r="BD45" s="199"/>
      <c r="BE45" s="199"/>
      <c r="BF45" s="194"/>
      <c r="BG45" s="194"/>
      <c r="BH45" s="194"/>
      <c r="BI45" s="194"/>
      <c r="BJ45" s="193"/>
      <c r="BK45" s="193"/>
      <c r="BL45" s="112"/>
      <c r="BM45" s="126"/>
      <c r="BN45" s="126"/>
      <c r="BO45" s="126"/>
      <c r="BP45" s="126"/>
      <c r="BQ45" s="126"/>
    </row>
    <row r="46" spans="2:69" s="8" customFormat="1" ht="6" customHeight="1" x14ac:dyDescent="0.15">
      <c r="D46" s="414"/>
      <c r="E46" s="414"/>
      <c r="F46" s="414"/>
      <c r="G46" s="414"/>
      <c r="H46" s="414"/>
      <c r="I46" s="414"/>
      <c r="J46" s="11"/>
      <c r="K46" s="11"/>
      <c r="L46" s="341" t="s">
        <v>253</v>
      </c>
      <c r="M46" s="342"/>
      <c r="N46" s="342"/>
      <c r="O46" s="327"/>
      <c r="P46" s="327"/>
      <c r="Q46" s="327"/>
      <c r="R46" s="327"/>
      <c r="S46" s="327"/>
      <c r="T46" s="327"/>
      <c r="U46" s="327"/>
      <c r="V46" s="327"/>
      <c r="W46" s="327"/>
      <c r="X46" s="327"/>
      <c r="Y46" s="327"/>
      <c r="Z46" s="327"/>
      <c r="AA46" s="327"/>
      <c r="AB46" s="327"/>
      <c r="AC46" s="327"/>
      <c r="AD46" s="327"/>
      <c r="AE46" s="327"/>
      <c r="AF46" s="328"/>
      <c r="AG46" s="203"/>
      <c r="AH46" s="52"/>
      <c r="AI46" s="58"/>
      <c r="AJ46" s="410" t="s">
        <v>1000</v>
      </c>
      <c r="AK46" s="342"/>
      <c r="AL46" s="411"/>
      <c r="AZ46" s="194"/>
      <c r="BA46" s="199"/>
      <c r="BB46" s="199"/>
      <c r="BC46" s="199"/>
      <c r="BD46" s="199"/>
      <c r="BE46" s="199"/>
      <c r="BF46" s="194"/>
      <c r="BG46" s="194"/>
      <c r="BH46" s="194"/>
      <c r="BI46" s="194"/>
      <c r="BJ46" s="193"/>
      <c r="BK46" s="193"/>
      <c r="BL46" s="112"/>
      <c r="BM46" s="126"/>
      <c r="BN46" s="126"/>
      <c r="BO46" s="126"/>
      <c r="BP46" s="126"/>
      <c r="BQ46" s="126"/>
    </row>
    <row r="47" spans="2:69" s="8" customFormat="1" ht="25.5" customHeight="1" x14ac:dyDescent="0.15">
      <c r="D47" s="414"/>
      <c r="E47" s="414"/>
      <c r="F47" s="414"/>
      <c r="G47" s="414"/>
      <c r="H47" s="414"/>
      <c r="I47" s="414"/>
      <c r="J47" s="11"/>
      <c r="K47" s="11"/>
      <c r="L47" s="343"/>
      <c r="M47" s="344"/>
      <c r="N47" s="344"/>
      <c r="O47" s="326" t="s">
        <v>882</v>
      </c>
      <c r="P47" s="327"/>
      <c r="Q47" s="328"/>
      <c r="R47" s="326" t="s">
        <v>249</v>
      </c>
      <c r="S47" s="327"/>
      <c r="T47" s="328"/>
      <c r="U47" s="326" t="s">
        <v>250</v>
      </c>
      <c r="V47" s="327"/>
      <c r="W47" s="328"/>
      <c r="X47" s="326" t="s">
        <v>251</v>
      </c>
      <c r="Y47" s="327"/>
      <c r="Z47" s="328"/>
      <c r="AA47" s="326" t="s">
        <v>252</v>
      </c>
      <c r="AB47" s="327"/>
      <c r="AC47" s="328"/>
      <c r="AD47" s="355" t="s">
        <v>618</v>
      </c>
      <c r="AE47" s="356"/>
      <c r="AF47" s="357"/>
      <c r="AG47" s="203"/>
      <c r="AH47" s="52"/>
      <c r="AI47" s="58"/>
      <c r="AJ47" s="343"/>
      <c r="AK47" s="344"/>
      <c r="AL47" s="345"/>
      <c r="AZ47" s="194"/>
      <c r="BA47" s="199"/>
      <c r="BB47" s="199"/>
      <c r="BC47" s="199"/>
      <c r="BD47" s="199"/>
      <c r="BE47" s="199"/>
      <c r="BF47" s="194"/>
      <c r="BG47" s="194"/>
      <c r="BH47" s="194"/>
      <c r="BI47" s="194"/>
      <c r="BJ47" s="193"/>
      <c r="BK47" s="193"/>
      <c r="BL47" s="112"/>
      <c r="BM47" s="126"/>
      <c r="BN47" s="126"/>
      <c r="BO47" s="126"/>
      <c r="BP47" s="126"/>
      <c r="BQ47" s="126"/>
    </row>
    <row r="48" spans="2:69" s="8" customFormat="1" ht="23.1" customHeight="1" x14ac:dyDescent="0.15">
      <c r="D48" s="438" t="s">
        <v>255</v>
      </c>
      <c r="E48" s="439"/>
      <c r="F48" s="439"/>
      <c r="G48" s="439"/>
      <c r="H48" s="439"/>
      <c r="I48" s="440"/>
      <c r="J48" s="362" t="s">
        <v>16</v>
      </c>
      <c r="K48" s="507"/>
      <c r="L48" s="390">
        <f t="shared" ref="L48:L56" si="0">SUM(O48,R48,U48,X48,AA48,AD48)</f>
        <v>0</v>
      </c>
      <c r="M48" s="391"/>
      <c r="N48" s="14" t="s">
        <v>280</v>
      </c>
      <c r="O48" s="391">
        <f>SUM(O51,O54)</f>
        <v>0</v>
      </c>
      <c r="P48" s="391"/>
      <c r="Q48" s="14" t="s">
        <v>280</v>
      </c>
      <c r="R48" s="390">
        <f>SUM(R51,R54)</f>
        <v>0</v>
      </c>
      <c r="S48" s="391"/>
      <c r="T48" s="14" t="s">
        <v>280</v>
      </c>
      <c r="U48" s="390">
        <f>SUM(U51,U54)</f>
        <v>0</v>
      </c>
      <c r="V48" s="391"/>
      <c r="W48" s="14" t="s">
        <v>280</v>
      </c>
      <c r="X48" s="390">
        <f>SUM(X51,X54)</f>
        <v>0</v>
      </c>
      <c r="Y48" s="391"/>
      <c r="Z48" s="14" t="s">
        <v>280</v>
      </c>
      <c r="AA48" s="390">
        <f>SUM(AA51,AA54)</f>
        <v>0</v>
      </c>
      <c r="AB48" s="391"/>
      <c r="AC48" s="14" t="s">
        <v>280</v>
      </c>
      <c r="AD48" s="390">
        <f>SUM(AD51,AD54)</f>
        <v>0</v>
      </c>
      <c r="AE48" s="391"/>
      <c r="AF48" s="14" t="s">
        <v>280</v>
      </c>
      <c r="AG48" s="128"/>
      <c r="AH48" s="81"/>
      <c r="AI48" s="58"/>
      <c r="AJ48" s="600" t="s">
        <v>531</v>
      </c>
      <c r="AK48" s="449"/>
      <c r="AL48" s="450"/>
      <c r="AV48" s="102"/>
      <c r="AW48" s="102"/>
      <c r="AX48" s="102"/>
      <c r="AY48" s="102"/>
      <c r="AZ48" s="195"/>
      <c r="BA48" s="200"/>
      <c r="BB48" s="200"/>
      <c r="BC48" s="200"/>
      <c r="BD48" s="199"/>
      <c r="BE48" s="199"/>
      <c r="BF48" s="194"/>
      <c r="BG48" s="194"/>
      <c r="BH48" s="194"/>
      <c r="BI48" s="194"/>
      <c r="BJ48" s="193"/>
      <c r="BK48" s="193"/>
      <c r="BL48" s="112"/>
      <c r="BM48" s="126"/>
      <c r="BN48" s="126"/>
      <c r="BO48" s="126"/>
      <c r="BP48" s="126"/>
      <c r="BQ48" s="126"/>
    </row>
    <row r="49" spans="4:69" s="8" customFormat="1" ht="23.1" customHeight="1" x14ac:dyDescent="0.15">
      <c r="D49" s="441"/>
      <c r="E49" s="442"/>
      <c r="F49" s="442"/>
      <c r="G49" s="442"/>
      <c r="H49" s="442"/>
      <c r="I49" s="443"/>
      <c r="J49" s="346" t="s">
        <v>17</v>
      </c>
      <c r="K49" s="347"/>
      <c r="L49" s="393">
        <f t="shared" si="0"/>
        <v>0</v>
      </c>
      <c r="M49" s="394"/>
      <c r="N49" s="44" t="s">
        <v>280</v>
      </c>
      <c r="O49" s="394">
        <f>SUM(O52,O55)</f>
        <v>0</v>
      </c>
      <c r="P49" s="394"/>
      <c r="Q49" s="44" t="s">
        <v>280</v>
      </c>
      <c r="R49" s="393">
        <f>SUM(R52,R55)</f>
        <v>0</v>
      </c>
      <c r="S49" s="394"/>
      <c r="T49" s="44" t="s">
        <v>280</v>
      </c>
      <c r="U49" s="393">
        <f>SUM(U52,U55)</f>
        <v>0</v>
      </c>
      <c r="V49" s="394"/>
      <c r="W49" s="44" t="s">
        <v>280</v>
      </c>
      <c r="X49" s="393">
        <f>SUM(X52,X55)</f>
        <v>0</v>
      </c>
      <c r="Y49" s="394"/>
      <c r="Z49" s="44" t="s">
        <v>280</v>
      </c>
      <c r="AA49" s="393">
        <f>SUM(AA52,AA55)</f>
        <v>0</v>
      </c>
      <c r="AB49" s="394"/>
      <c r="AC49" s="44" t="s">
        <v>280</v>
      </c>
      <c r="AD49" s="393">
        <f>SUM(AD52,AD55)</f>
        <v>0</v>
      </c>
      <c r="AE49" s="394"/>
      <c r="AF49" s="44" t="s">
        <v>280</v>
      </c>
      <c r="AG49" s="128"/>
      <c r="AH49" s="81"/>
      <c r="AI49" s="58"/>
      <c r="AJ49" s="451"/>
      <c r="AK49" s="452"/>
      <c r="AL49" s="453"/>
      <c r="AV49" s="102"/>
      <c r="AW49" s="102"/>
      <c r="AX49" s="102"/>
      <c r="AY49" s="102"/>
      <c r="AZ49" s="195"/>
      <c r="BA49" s="200"/>
      <c r="BB49" s="200"/>
      <c r="BC49" s="200"/>
      <c r="BD49" s="199"/>
      <c r="BE49" s="199"/>
      <c r="BF49" s="194"/>
      <c r="BG49" s="194"/>
      <c r="BH49" s="194"/>
      <c r="BI49" s="194"/>
      <c r="BJ49" s="193"/>
      <c r="BK49" s="193"/>
      <c r="BL49" s="112"/>
      <c r="BM49" s="126"/>
      <c r="BN49" s="126"/>
      <c r="BO49" s="126"/>
      <c r="BP49" s="126"/>
      <c r="BQ49" s="126"/>
    </row>
    <row r="50" spans="4:69" s="8" customFormat="1" ht="23.1" customHeight="1" x14ac:dyDescent="0.15">
      <c r="D50" s="557"/>
      <c r="E50" s="558"/>
      <c r="F50" s="558"/>
      <c r="G50" s="558"/>
      <c r="H50" s="558"/>
      <c r="I50" s="559"/>
      <c r="J50" s="343" t="s">
        <v>238</v>
      </c>
      <c r="K50" s="344"/>
      <c r="L50" s="353">
        <f t="shared" si="0"/>
        <v>0</v>
      </c>
      <c r="M50" s="354"/>
      <c r="N50" s="16" t="s">
        <v>280</v>
      </c>
      <c r="O50" s="394">
        <f>SUM(O48:P49)</f>
        <v>0</v>
      </c>
      <c r="P50" s="394"/>
      <c r="Q50" s="44" t="s">
        <v>280</v>
      </c>
      <c r="R50" s="393">
        <f>SUM(R48:S49)</f>
        <v>0</v>
      </c>
      <c r="S50" s="394"/>
      <c r="T50" s="44" t="s">
        <v>280</v>
      </c>
      <c r="U50" s="393">
        <f>SUM(U48:V49)</f>
        <v>0</v>
      </c>
      <c r="V50" s="394"/>
      <c r="W50" s="44" t="s">
        <v>280</v>
      </c>
      <c r="X50" s="393">
        <f>SUM(X48:Y49)</f>
        <v>0</v>
      </c>
      <c r="Y50" s="394"/>
      <c r="Z50" s="44" t="s">
        <v>280</v>
      </c>
      <c r="AA50" s="393">
        <f>SUM(AA48:AB49)</f>
        <v>0</v>
      </c>
      <c r="AB50" s="394"/>
      <c r="AC50" s="44" t="s">
        <v>280</v>
      </c>
      <c r="AD50" s="393">
        <f>SUM(AD48:AE49)</f>
        <v>0</v>
      </c>
      <c r="AE50" s="394"/>
      <c r="AF50" s="44" t="s">
        <v>280</v>
      </c>
      <c r="AG50" s="128"/>
      <c r="AH50" s="81"/>
      <c r="AI50" s="58"/>
      <c r="AJ50" s="393">
        <f>SUM(AJ53,AJ56)</f>
        <v>0</v>
      </c>
      <c r="AK50" s="394"/>
      <c r="AL50" s="44" t="s">
        <v>280</v>
      </c>
      <c r="AV50" s="102"/>
      <c r="AW50" s="102"/>
      <c r="AX50" s="102"/>
      <c r="AY50" s="102"/>
      <c r="AZ50" s="195"/>
      <c r="BA50" s="200"/>
      <c r="BB50" s="200"/>
      <c r="BC50" s="200"/>
      <c r="BD50" s="199"/>
      <c r="BE50" s="199"/>
      <c r="BF50" s="194"/>
      <c r="BG50" s="194"/>
      <c r="BH50" s="194"/>
      <c r="BI50" s="194"/>
      <c r="BJ50" s="193"/>
      <c r="BK50" s="193"/>
      <c r="BL50" s="112"/>
      <c r="BM50" s="126"/>
      <c r="BN50" s="126"/>
      <c r="BO50" s="126"/>
      <c r="BP50" s="126"/>
      <c r="BQ50" s="126"/>
    </row>
    <row r="51" spans="4:69" s="8" customFormat="1" ht="23.1" customHeight="1" x14ac:dyDescent="0.15">
      <c r="D51" s="605" t="s">
        <v>1001</v>
      </c>
      <c r="E51" s="687"/>
      <c r="F51" s="687"/>
      <c r="G51" s="687"/>
      <c r="H51" s="687"/>
      <c r="I51" s="688"/>
      <c r="J51" s="362" t="s">
        <v>16</v>
      </c>
      <c r="K51" s="507"/>
      <c r="L51" s="393">
        <f t="shared" si="0"/>
        <v>0</v>
      </c>
      <c r="M51" s="394"/>
      <c r="N51" s="44" t="s">
        <v>280</v>
      </c>
      <c r="O51" s="323"/>
      <c r="P51" s="323"/>
      <c r="Q51" s="14" t="s">
        <v>280</v>
      </c>
      <c r="R51" s="323"/>
      <c r="S51" s="323"/>
      <c r="T51" s="14" t="s">
        <v>280</v>
      </c>
      <c r="U51" s="323"/>
      <c r="V51" s="323"/>
      <c r="W51" s="14" t="s">
        <v>280</v>
      </c>
      <c r="X51" s="323"/>
      <c r="Y51" s="323"/>
      <c r="Z51" s="14" t="s">
        <v>280</v>
      </c>
      <c r="AA51" s="323"/>
      <c r="AB51" s="323"/>
      <c r="AC51" s="14" t="s">
        <v>280</v>
      </c>
      <c r="AD51" s="323"/>
      <c r="AE51" s="323"/>
      <c r="AF51" s="14" t="s">
        <v>280</v>
      </c>
      <c r="AG51" s="128"/>
      <c r="AH51" s="81"/>
      <c r="AI51" s="58"/>
      <c r="AJ51" s="448" t="s">
        <v>701</v>
      </c>
      <c r="AK51" s="449"/>
      <c r="AL51" s="450"/>
      <c r="AV51" s="102"/>
      <c r="AW51" s="102"/>
      <c r="AX51" s="102"/>
      <c r="AY51" s="102"/>
      <c r="AZ51" s="195"/>
      <c r="BA51" s="200"/>
      <c r="BB51" s="200"/>
      <c r="BC51" s="200"/>
      <c r="BD51" s="199"/>
      <c r="BE51" s="199"/>
      <c r="BF51" s="194"/>
      <c r="BG51" s="194"/>
      <c r="BH51" s="194"/>
      <c r="BI51" s="194"/>
      <c r="BJ51" s="193"/>
      <c r="BK51" s="193"/>
      <c r="BL51" s="112"/>
      <c r="BM51" s="126"/>
      <c r="BN51" s="126"/>
      <c r="BO51" s="126"/>
      <c r="BP51" s="126"/>
      <c r="BQ51" s="126"/>
    </row>
    <row r="52" spans="4:69" s="8" customFormat="1" ht="23.1" customHeight="1" thickBot="1" x14ac:dyDescent="0.2">
      <c r="D52" s="689"/>
      <c r="E52" s="690"/>
      <c r="F52" s="690"/>
      <c r="G52" s="690"/>
      <c r="H52" s="690"/>
      <c r="I52" s="691"/>
      <c r="J52" s="346" t="s">
        <v>17</v>
      </c>
      <c r="K52" s="347"/>
      <c r="L52" s="607">
        <f t="shared" si="0"/>
        <v>0</v>
      </c>
      <c r="M52" s="608"/>
      <c r="N52" s="109" t="s">
        <v>280</v>
      </c>
      <c r="O52" s="316"/>
      <c r="P52" s="316"/>
      <c r="Q52" s="44" t="s">
        <v>280</v>
      </c>
      <c r="R52" s="316"/>
      <c r="S52" s="316"/>
      <c r="T52" s="44" t="s">
        <v>280</v>
      </c>
      <c r="U52" s="316"/>
      <c r="V52" s="316"/>
      <c r="W52" s="44" t="s">
        <v>280</v>
      </c>
      <c r="X52" s="316"/>
      <c r="Y52" s="316"/>
      <c r="Z52" s="44" t="s">
        <v>280</v>
      </c>
      <c r="AA52" s="316"/>
      <c r="AB52" s="316"/>
      <c r="AC52" s="44" t="s">
        <v>280</v>
      </c>
      <c r="AD52" s="454"/>
      <c r="AE52" s="316"/>
      <c r="AF52" s="44" t="s">
        <v>280</v>
      </c>
      <c r="AG52" s="128"/>
      <c r="AH52" s="81"/>
      <c r="AI52" s="58"/>
      <c r="AJ52" s="451"/>
      <c r="AK52" s="452"/>
      <c r="AL52" s="453"/>
      <c r="AV52" s="102"/>
      <c r="AW52" s="102"/>
      <c r="AX52" s="102"/>
      <c r="AY52" s="102"/>
      <c r="AZ52" s="195"/>
      <c r="BA52" s="200"/>
      <c r="BB52" s="200"/>
      <c r="BC52" s="200"/>
      <c r="BD52" s="199"/>
      <c r="BE52" s="199"/>
      <c r="BF52" s="194"/>
      <c r="BG52" s="194"/>
      <c r="BH52" s="194"/>
      <c r="BI52" s="194"/>
      <c r="BJ52" s="193"/>
      <c r="BK52" s="193"/>
      <c r="BL52" s="112"/>
      <c r="BM52" s="126"/>
      <c r="BN52" s="126"/>
      <c r="BO52" s="126"/>
      <c r="BP52" s="126"/>
      <c r="BQ52" s="126"/>
    </row>
    <row r="53" spans="4:69" s="8" customFormat="1" ht="23.1" customHeight="1" thickBot="1" x14ac:dyDescent="0.2">
      <c r="D53" s="692"/>
      <c r="E53" s="693"/>
      <c r="F53" s="693"/>
      <c r="G53" s="693"/>
      <c r="H53" s="693"/>
      <c r="I53" s="694"/>
      <c r="J53" s="609" t="s">
        <v>238</v>
      </c>
      <c r="K53" s="610"/>
      <c r="L53" s="317">
        <f t="shared" si="0"/>
        <v>0</v>
      </c>
      <c r="M53" s="318"/>
      <c r="N53" s="13" t="s">
        <v>280</v>
      </c>
      <c r="O53" s="354">
        <f>SUM(O51:P52)</f>
        <v>0</v>
      </c>
      <c r="P53" s="354"/>
      <c r="Q53" s="16" t="s">
        <v>280</v>
      </c>
      <c r="R53" s="353">
        <f>SUM(R51:S52)</f>
        <v>0</v>
      </c>
      <c r="S53" s="354"/>
      <c r="T53" s="16" t="s">
        <v>280</v>
      </c>
      <c r="U53" s="353">
        <f>SUM(U51:V52)</f>
        <v>0</v>
      </c>
      <c r="V53" s="354"/>
      <c r="W53" s="16" t="s">
        <v>280</v>
      </c>
      <c r="X53" s="353">
        <f>SUM(X51:Y52)</f>
        <v>0</v>
      </c>
      <c r="Y53" s="354"/>
      <c r="Z53" s="16" t="s">
        <v>280</v>
      </c>
      <c r="AA53" s="353">
        <f>SUM(AA51:AB52)</f>
        <v>0</v>
      </c>
      <c r="AB53" s="354"/>
      <c r="AC53" s="16" t="s">
        <v>280</v>
      </c>
      <c r="AD53" s="353">
        <f>SUM(AD51:AE52)</f>
        <v>0</v>
      </c>
      <c r="AE53" s="354"/>
      <c r="AF53" s="16" t="s">
        <v>280</v>
      </c>
      <c r="AG53" s="128"/>
      <c r="AH53" s="81"/>
      <c r="AI53" s="58"/>
      <c r="AJ53" s="348"/>
      <c r="AK53" s="349"/>
      <c r="AL53" s="16" t="s">
        <v>280</v>
      </c>
      <c r="AV53" s="102"/>
      <c r="AW53" s="102"/>
      <c r="AX53" s="102"/>
      <c r="AY53" s="102"/>
      <c r="AZ53" s="195"/>
      <c r="BA53" s="200"/>
      <c r="BB53" s="200"/>
      <c r="BC53" s="200"/>
      <c r="BD53" s="199"/>
      <c r="BE53" s="199"/>
      <c r="BF53" s="194"/>
      <c r="BG53" s="194"/>
      <c r="BH53" s="194"/>
      <c r="BI53" s="194"/>
      <c r="BJ53" s="193"/>
      <c r="BK53" s="193"/>
      <c r="BL53" s="112"/>
      <c r="BM53" s="126"/>
      <c r="BN53" s="126"/>
      <c r="BO53" s="126"/>
      <c r="BP53" s="126"/>
      <c r="BQ53" s="126"/>
    </row>
    <row r="54" spans="4:69" s="8" customFormat="1" ht="23.1" customHeight="1" x14ac:dyDescent="0.15">
      <c r="D54" s="569" t="s">
        <v>1053</v>
      </c>
      <c r="E54" s="442"/>
      <c r="F54" s="442"/>
      <c r="G54" s="442"/>
      <c r="H54" s="442"/>
      <c r="I54" s="443"/>
      <c r="J54" s="346" t="s">
        <v>16</v>
      </c>
      <c r="K54" s="347"/>
      <c r="L54" s="393">
        <f t="shared" si="0"/>
        <v>0</v>
      </c>
      <c r="M54" s="394"/>
      <c r="N54" s="44" t="s">
        <v>280</v>
      </c>
      <c r="O54" s="316"/>
      <c r="P54" s="316"/>
      <c r="Q54" s="44" t="s">
        <v>280</v>
      </c>
      <c r="R54" s="454"/>
      <c r="S54" s="316"/>
      <c r="T54" s="44" t="s">
        <v>280</v>
      </c>
      <c r="U54" s="454"/>
      <c r="V54" s="316"/>
      <c r="W54" s="44" t="s">
        <v>280</v>
      </c>
      <c r="X54" s="454"/>
      <c r="Y54" s="316"/>
      <c r="Z54" s="44" t="s">
        <v>280</v>
      </c>
      <c r="AA54" s="454"/>
      <c r="AB54" s="316"/>
      <c r="AC54" s="44" t="s">
        <v>280</v>
      </c>
      <c r="AD54" s="454"/>
      <c r="AE54" s="316"/>
      <c r="AF54" s="44" t="s">
        <v>280</v>
      </c>
      <c r="AG54" s="128"/>
      <c r="AH54" s="81"/>
      <c r="AI54" s="58"/>
      <c r="AJ54" s="448" t="s">
        <v>70</v>
      </c>
      <c r="AK54" s="449"/>
      <c r="AL54" s="450"/>
      <c r="AV54" s="102"/>
      <c r="AW54" s="102"/>
      <c r="AX54" s="102"/>
      <c r="AY54" s="102"/>
      <c r="AZ54" s="195"/>
      <c r="BA54" s="200"/>
      <c r="BB54" s="200"/>
      <c r="BC54" s="200"/>
      <c r="BD54" s="199"/>
      <c r="BE54" s="199"/>
      <c r="BF54" s="194"/>
      <c r="BG54" s="194"/>
      <c r="BH54" s="194"/>
      <c r="BI54" s="194"/>
      <c r="BJ54" s="193"/>
      <c r="BK54" s="193"/>
      <c r="BL54" s="112"/>
      <c r="BM54" s="126"/>
      <c r="BN54" s="126"/>
      <c r="BO54" s="126"/>
      <c r="BP54" s="126"/>
      <c r="BQ54" s="126"/>
    </row>
    <row r="55" spans="4:69" s="8" customFormat="1" ht="23.1" customHeight="1" x14ac:dyDescent="0.15">
      <c r="D55" s="441"/>
      <c r="E55" s="442"/>
      <c r="F55" s="442"/>
      <c r="G55" s="442"/>
      <c r="H55" s="442"/>
      <c r="I55" s="443"/>
      <c r="J55" s="376" t="s">
        <v>17</v>
      </c>
      <c r="K55" s="377"/>
      <c r="L55" s="339">
        <f t="shared" si="0"/>
        <v>0</v>
      </c>
      <c r="M55" s="340"/>
      <c r="N55" s="20" t="s">
        <v>280</v>
      </c>
      <c r="O55" s="315"/>
      <c r="P55" s="315"/>
      <c r="Q55" s="20" t="s">
        <v>280</v>
      </c>
      <c r="R55" s="314"/>
      <c r="S55" s="315"/>
      <c r="T55" s="20" t="s">
        <v>280</v>
      </c>
      <c r="U55" s="314"/>
      <c r="V55" s="315"/>
      <c r="W55" s="20" t="s">
        <v>280</v>
      </c>
      <c r="X55" s="314"/>
      <c r="Y55" s="315"/>
      <c r="Z55" s="20" t="s">
        <v>280</v>
      </c>
      <c r="AA55" s="314"/>
      <c r="AB55" s="315"/>
      <c r="AC55" s="20" t="s">
        <v>280</v>
      </c>
      <c r="AD55" s="314"/>
      <c r="AE55" s="315"/>
      <c r="AF55" s="20" t="s">
        <v>280</v>
      </c>
      <c r="AG55" s="128"/>
      <c r="AH55" s="81"/>
      <c r="AI55" s="58"/>
      <c r="AJ55" s="451"/>
      <c r="AK55" s="452"/>
      <c r="AL55" s="453"/>
      <c r="AV55" s="102"/>
      <c r="AW55" s="102"/>
      <c r="AX55" s="102"/>
      <c r="AY55" s="102"/>
      <c r="AZ55" s="195"/>
      <c r="BA55" s="200"/>
      <c r="BB55" s="200"/>
      <c r="BC55" s="200"/>
      <c r="BD55" s="199"/>
      <c r="BE55" s="199"/>
      <c r="BF55" s="194"/>
      <c r="BG55" s="194"/>
      <c r="BH55" s="194"/>
      <c r="BI55" s="194"/>
      <c r="BJ55" s="193"/>
      <c r="BK55" s="193"/>
      <c r="BL55" s="112"/>
      <c r="BM55" s="126"/>
      <c r="BN55" s="126"/>
      <c r="BO55" s="126"/>
      <c r="BP55" s="126"/>
      <c r="BQ55" s="126"/>
    </row>
    <row r="56" spans="4:69" s="8" customFormat="1" ht="23.1" customHeight="1" x14ac:dyDescent="0.15">
      <c r="D56" s="557"/>
      <c r="E56" s="558"/>
      <c r="F56" s="558"/>
      <c r="G56" s="558"/>
      <c r="H56" s="558"/>
      <c r="I56" s="559"/>
      <c r="J56" s="609" t="s">
        <v>238</v>
      </c>
      <c r="K56" s="610"/>
      <c r="L56" s="353">
        <f t="shared" si="0"/>
        <v>0</v>
      </c>
      <c r="M56" s="354"/>
      <c r="N56" s="16" t="s">
        <v>280</v>
      </c>
      <c r="O56" s="354">
        <f>SUM(O54:P55)</f>
        <v>0</v>
      </c>
      <c r="P56" s="354"/>
      <c r="Q56" s="16" t="s">
        <v>280</v>
      </c>
      <c r="R56" s="353">
        <f>SUM(R54:S55)</f>
        <v>0</v>
      </c>
      <c r="S56" s="354"/>
      <c r="T56" s="16" t="s">
        <v>280</v>
      </c>
      <c r="U56" s="353">
        <f>SUM(U54:V55)</f>
        <v>0</v>
      </c>
      <c r="V56" s="354"/>
      <c r="W56" s="16" t="s">
        <v>280</v>
      </c>
      <c r="X56" s="353">
        <f>SUM(X54:Y55)</f>
        <v>0</v>
      </c>
      <c r="Y56" s="354"/>
      <c r="Z56" s="16" t="s">
        <v>280</v>
      </c>
      <c r="AA56" s="353">
        <f>SUM(AA54:AB55)</f>
        <v>0</v>
      </c>
      <c r="AB56" s="354"/>
      <c r="AC56" s="16" t="s">
        <v>280</v>
      </c>
      <c r="AD56" s="353">
        <f>SUM(AD54:AE55)</f>
        <v>0</v>
      </c>
      <c r="AE56" s="354"/>
      <c r="AF56" s="16" t="s">
        <v>280</v>
      </c>
      <c r="AG56" s="128"/>
      <c r="AH56" s="81"/>
      <c r="AI56" s="58"/>
      <c r="AJ56" s="348"/>
      <c r="AK56" s="349"/>
      <c r="AL56" s="16" t="s">
        <v>280</v>
      </c>
      <c r="AV56" s="102"/>
      <c r="AW56" s="102"/>
      <c r="AX56" s="102"/>
      <c r="AY56" s="102"/>
      <c r="AZ56" s="195"/>
      <c r="BA56" s="200"/>
      <c r="BB56" s="200"/>
      <c r="BC56" s="200"/>
      <c r="BD56" s="199"/>
      <c r="BE56" s="199"/>
      <c r="BF56" s="194"/>
      <c r="BG56" s="194"/>
      <c r="BH56" s="194"/>
      <c r="BI56" s="194"/>
      <c r="BJ56" s="193"/>
      <c r="BK56" s="193"/>
      <c r="BL56" s="112"/>
      <c r="BM56" s="126"/>
      <c r="BN56" s="126"/>
      <c r="BO56" s="126"/>
      <c r="BP56" s="126"/>
      <c r="BQ56" s="126"/>
    </row>
    <row r="57" spans="4:69" x14ac:dyDescent="0.15">
      <c r="BF57" s="193"/>
      <c r="BG57" s="193"/>
      <c r="BH57" s="193"/>
    </row>
    <row r="58" spans="4:69" x14ac:dyDescent="0.15">
      <c r="BF58" s="193"/>
      <c r="BG58" s="193"/>
      <c r="BH58" s="193"/>
    </row>
    <row r="59" spans="4:69" ht="0.95" customHeight="1" x14ac:dyDescent="0.15">
      <c r="BF59" s="193"/>
      <c r="BG59" s="193"/>
      <c r="BH59" s="193"/>
    </row>
    <row r="60" spans="4:69" ht="0.95" customHeight="1" x14ac:dyDescent="0.15">
      <c r="BF60" s="193"/>
      <c r="BG60" s="193"/>
      <c r="BH60" s="193"/>
    </row>
    <row r="61" spans="4:69" ht="0.95" customHeight="1" x14ac:dyDescent="0.15">
      <c r="BF61" s="193"/>
      <c r="BG61" s="193"/>
      <c r="BH61" s="193"/>
    </row>
    <row r="62" spans="4:69" ht="0.95" customHeight="1" x14ac:dyDescent="0.15">
      <c r="BF62" s="193"/>
      <c r="BG62" s="193"/>
      <c r="BH62" s="193"/>
    </row>
    <row r="63" spans="4:69" ht="0.95" customHeight="1" x14ac:dyDescent="0.15">
      <c r="BF63" s="193"/>
      <c r="BG63" s="193"/>
      <c r="BH63" s="193"/>
    </row>
    <row r="64" spans="4:69" ht="0.95" customHeight="1" x14ac:dyDescent="0.15">
      <c r="BF64" s="193"/>
      <c r="BG64" s="193"/>
      <c r="BH64" s="193"/>
    </row>
    <row r="65" spans="3:67" ht="0.95" customHeight="1" x14ac:dyDescent="0.15">
      <c r="BF65" s="193"/>
      <c r="BG65" s="193"/>
      <c r="BH65" s="193"/>
    </row>
    <row r="66" spans="3:67" ht="0.95" customHeight="1" x14ac:dyDescent="0.15">
      <c r="BF66" s="193"/>
      <c r="BG66" s="193"/>
      <c r="BH66" s="193"/>
    </row>
    <row r="67" spans="3:67" s="8" customFormat="1" ht="11.25" customHeight="1" x14ac:dyDescent="0.15">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c r="AL67" s="129"/>
      <c r="AM67" s="129"/>
      <c r="AN67" s="129"/>
      <c r="AO67" s="129"/>
      <c r="AP67" s="129"/>
      <c r="AQ67" s="129"/>
      <c r="AR67" s="129"/>
      <c r="AZ67" s="194"/>
      <c r="BA67" s="199"/>
      <c r="BB67" s="199"/>
      <c r="BC67" s="199"/>
      <c r="BD67" s="199"/>
      <c r="BE67" s="199"/>
      <c r="BF67" s="193"/>
      <c r="BG67" s="193"/>
      <c r="BH67" s="193"/>
      <c r="BI67" s="194"/>
      <c r="BJ67" s="194"/>
      <c r="BK67" s="194"/>
      <c r="BL67" s="126"/>
      <c r="BM67" s="126"/>
      <c r="BN67" s="126"/>
      <c r="BO67" s="126"/>
    </row>
    <row r="68" spans="3:67" customFormat="1" ht="18" customHeight="1" x14ac:dyDescent="0.15">
      <c r="C68" s="412" t="s">
        <v>893</v>
      </c>
      <c r="D68" s="412"/>
      <c r="E68" s="412"/>
      <c r="F68" s="412"/>
      <c r="G68" s="412"/>
      <c r="H68" s="412"/>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c r="AJ68" s="412"/>
      <c r="AK68" s="412"/>
      <c r="AL68" s="412"/>
      <c r="AM68" s="412"/>
      <c r="AN68" s="412"/>
      <c r="AO68" s="412"/>
      <c r="AP68" s="412"/>
      <c r="AQ68" s="412"/>
      <c r="AR68" s="412"/>
      <c r="AZ68" s="191"/>
      <c r="BA68" s="198"/>
      <c r="BB68" s="198"/>
      <c r="BC68" s="198"/>
      <c r="BD68" s="198"/>
      <c r="BE68" s="198"/>
      <c r="BF68" s="193"/>
      <c r="BG68" s="193"/>
      <c r="BH68" s="193"/>
      <c r="BI68" s="191"/>
      <c r="BJ68" s="191"/>
      <c r="BK68" s="191"/>
      <c r="BL68" s="125"/>
      <c r="BM68" s="125"/>
      <c r="BN68" s="125"/>
      <c r="BO68" s="125"/>
    </row>
    <row r="69" spans="3:67" s="8" customFormat="1" ht="30.75" customHeight="1" x14ac:dyDescent="0.15">
      <c r="AZ69" s="194"/>
      <c r="BA69" s="199"/>
      <c r="BB69" s="199"/>
      <c r="BC69" s="199"/>
      <c r="BD69" s="199"/>
      <c r="BE69" s="199"/>
      <c r="BF69" s="193"/>
      <c r="BG69" s="193"/>
      <c r="BH69" s="193"/>
      <c r="BI69" s="194"/>
      <c r="BJ69" s="194"/>
      <c r="BK69" s="194"/>
      <c r="BL69" s="126"/>
      <c r="BM69" s="126"/>
      <c r="BN69" s="126"/>
      <c r="BO69" s="126"/>
    </row>
    <row r="70" spans="3:67" s="8" customFormat="1" ht="12.95" customHeight="1" x14ac:dyDescent="0.15">
      <c r="I70" s="325" t="s">
        <v>254</v>
      </c>
      <c r="J70" s="325"/>
      <c r="K70" s="325"/>
      <c r="L70" s="325" t="s">
        <v>256</v>
      </c>
      <c r="M70" s="325"/>
      <c r="N70" s="325"/>
      <c r="O70" s="325" t="s">
        <v>257</v>
      </c>
      <c r="P70" s="325"/>
      <c r="Q70" s="325"/>
      <c r="R70" s="325" t="s">
        <v>258</v>
      </c>
      <c r="S70" s="325"/>
      <c r="T70" s="325"/>
      <c r="U70" s="325" t="s">
        <v>259</v>
      </c>
      <c r="V70" s="325"/>
      <c r="W70" s="325"/>
      <c r="X70" s="325" t="s">
        <v>260</v>
      </c>
      <c r="Y70" s="325"/>
      <c r="Z70" s="325"/>
      <c r="AA70" s="325" t="s">
        <v>261</v>
      </c>
      <c r="AB70" s="325"/>
      <c r="AC70" s="325"/>
      <c r="AD70" s="61"/>
      <c r="AE70" s="61"/>
      <c r="AM70" s="126"/>
      <c r="AN70" s="126"/>
      <c r="AO70" s="126"/>
      <c r="AP70" s="126"/>
      <c r="AQ70" s="126"/>
      <c r="AR70" s="126"/>
      <c r="AS70" s="112">
        <v>2012</v>
      </c>
      <c r="AT70" s="112"/>
      <c r="AU70" s="112"/>
      <c r="AV70" s="126"/>
      <c r="AW70" s="126"/>
      <c r="AX70" s="126"/>
      <c r="AY70" s="126"/>
      <c r="AZ70" s="194"/>
      <c r="BA70" s="199"/>
      <c r="BB70" s="199"/>
      <c r="BC70" s="199"/>
      <c r="BD70" s="199"/>
      <c r="BE70" s="199"/>
      <c r="BF70" s="194"/>
      <c r="BG70" s="194"/>
      <c r="BH70" s="194"/>
      <c r="BI70" s="194"/>
      <c r="BJ70" s="194"/>
      <c r="BK70" s="194"/>
    </row>
    <row r="71" spans="3:67" s="8" customFormat="1" ht="6" customHeight="1" x14ac:dyDescent="0.15">
      <c r="I71" s="341" t="s">
        <v>253</v>
      </c>
      <c r="J71" s="342"/>
      <c r="K71" s="342"/>
      <c r="L71" s="17"/>
      <c r="M71" s="17"/>
      <c r="N71" s="17"/>
      <c r="O71" s="17"/>
      <c r="P71" s="17"/>
      <c r="Q71" s="17"/>
      <c r="R71" s="17"/>
      <c r="S71" s="17"/>
      <c r="T71" s="17"/>
      <c r="U71" s="17"/>
      <c r="V71" s="17"/>
      <c r="W71" s="17"/>
      <c r="X71" s="17"/>
      <c r="Y71" s="17"/>
      <c r="Z71" s="17"/>
      <c r="AA71" s="17"/>
      <c r="AB71" s="17"/>
      <c r="AC71" s="18"/>
      <c r="AD71" s="79"/>
      <c r="AE71" s="79"/>
      <c r="AM71" s="126"/>
      <c r="AN71" s="126"/>
      <c r="AO71" s="126"/>
      <c r="AP71" s="126"/>
      <c r="AQ71" s="126"/>
      <c r="AR71" s="126"/>
      <c r="AS71" s="112">
        <v>2013</v>
      </c>
      <c r="AT71" s="112"/>
      <c r="AU71" s="112"/>
      <c r="AV71" s="126"/>
      <c r="AW71" s="126"/>
      <c r="AX71" s="126"/>
      <c r="AY71" s="126"/>
      <c r="AZ71" s="194"/>
      <c r="BA71" s="199"/>
      <c r="BB71" s="199"/>
      <c r="BC71" s="199"/>
      <c r="BD71" s="199"/>
      <c r="BE71" s="199"/>
      <c r="BF71" s="194"/>
      <c r="BG71" s="194"/>
      <c r="BH71" s="194"/>
      <c r="BI71" s="194"/>
      <c r="BJ71" s="194"/>
      <c r="BK71" s="194"/>
    </row>
    <row r="72" spans="3:67" s="8" customFormat="1" ht="25.5" customHeight="1" thickBot="1" x14ac:dyDescent="0.2">
      <c r="D72" s="19"/>
      <c r="E72" s="19"/>
      <c r="F72" s="19"/>
      <c r="G72" s="19"/>
      <c r="H72" s="19"/>
      <c r="I72" s="611"/>
      <c r="J72" s="612"/>
      <c r="K72" s="612"/>
      <c r="L72" s="355" t="s">
        <v>263</v>
      </c>
      <c r="M72" s="356"/>
      <c r="N72" s="357"/>
      <c r="O72" s="355" t="s">
        <v>532</v>
      </c>
      <c r="P72" s="356"/>
      <c r="Q72" s="357"/>
      <c r="R72" s="355" t="s">
        <v>533</v>
      </c>
      <c r="S72" s="356"/>
      <c r="T72" s="357"/>
      <c r="U72" s="355" t="s">
        <v>534</v>
      </c>
      <c r="V72" s="356"/>
      <c r="W72" s="357"/>
      <c r="X72" s="355" t="s">
        <v>535</v>
      </c>
      <c r="Y72" s="356"/>
      <c r="Z72" s="357"/>
      <c r="AA72" s="355" t="s">
        <v>536</v>
      </c>
      <c r="AB72" s="356"/>
      <c r="AC72" s="357"/>
      <c r="AD72" s="80"/>
      <c r="AE72" s="80"/>
      <c r="AM72" s="126"/>
      <c r="AN72" s="126"/>
      <c r="AO72" s="126"/>
      <c r="AP72" s="126"/>
      <c r="AQ72" s="126"/>
      <c r="AR72" s="126"/>
      <c r="AS72" s="112">
        <v>2014</v>
      </c>
      <c r="AT72" s="112"/>
      <c r="AU72" s="112"/>
      <c r="AV72" s="126"/>
      <c r="AW72" s="126"/>
      <c r="AX72" s="126"/>
      <c r="AY72" s="126"/>
      <c r="AZ72" s="194"/>
      <c r="BA72" s="199"/>
      <c r="BB72" s="199"/>
      <c r="BC72" s="199"/>
      <c r="BD72" s="199"/>
      <c r="BE72" s="199"/>
      <c r="BF72" s="194"/>
      <c r="BG72" s="194"/>
      <c r="BH72" s="194"/>
      <c r="BI72" s="194"/>
      <c r="BJ72" s="194"/>
      <c r="BK72" s="194"/>
    </row>
    <row r="73" spans="3:67" s="8" customFormat="1" ht="23.1" customHeight="1" thickBot="1" x14ac:dyDescent="0.2">
      <c r="D73" s="683" t="s">
        <v>608</v>
      </c>
      <c r="E73" s="606"/>
      <c r="F73" s="606"/>
      <c r="G73" s="606"/>
      <c r="H73" s="606"/>
      <c r="I73" s="317">
        <f>SUM(L73,O73,R73,U73,X73,AA73)</f>
        <v>0</v>
      </c>
      <c r="J73" s="318"/>
      <c r="K73" s="13" t="s">
        <v>280</v>
      </c>
      <c r="L73" s="333"/>
      <c r="M73" s="333"/>
      <c r="N73" s="12" t="s">
        <v>280</v>
      </c>
      <c r="O73" s="358"/>
      <c r="P73" s="333"/>
      <c r="Q73" s="12" t="s">
        <v>280</v>
      </c>
      <c r="R73" s="358"/>
      <c r="S73" s="333"/>
      <c r="T73" s="12" t="s">
        <v>280</v>
      </c>
      <c r="U73" s="358"/>
      <c r="V73" s="333"/>
      <c r="W73" s="12" t="s">
        <v>280</v>
      </c>
      <c r="X73" s="358"/>
      <c r="Y73" s="333"/>
      <c r="Z73" s="12" t="s">
        <v>280</v>
      </c>
      <c r="AA73" s="358"/>
      <c r="AB73" s="333"/>
      <c r="AC73" s="12" t="s">
        <v>280</v>
      </c>
      <c r="AD73" s="81"/>
      <c r="AE73" s="81"/>
      <c r="AM73" s="126"/>
      <c r="AN73" s="126"/>
      <c r="AO73" s="126"/>
      <c r="AP73" s="126"/>
      <c r="AQ73" s="126"/>
      <c r="AR73" s="126"/>
      <c r="AS73" s="112">
        <v>2015</v>
      </c>
      <c r="AT73" s="112"/>
      <c r="AU73" s="112"/>
      <c r="AV73" s="126"/>
      <c r="AW73" s="126"/>
      <c r="AX73" s="126"/>
      <c r="AY73" s="126"/>
      <c r="AZ73" s="194"/>
      <c r="BA73" s="199"/>
      <c r="BB73" s="199"/>
      <c r="BC73" s="199"/>
      <c r="BD73" s="199"/>
      <c r="BE73" s="199"/>
      <c r="BF73" s="194"/>
      <c r="BG73" s="194"/>
      <c r="BH73" s="194"/>
      <c r="BI73" s="194"/>
      <c r="BJ73" s="194"/>
      <c r="BK73" s="194"/>
    </row>
    <row r="74" spans="3:67" s="8" customFormat="1" ht="27" customHeight="1" x14ac:dyDescent="0.15">
      <c r="AZ74" s="194"/>
      <c r="BA74" s="199"/>
      <c r="BB74" s="199"/>
      <c r="BC74" s="199"/>
      <c r="BD74" s="199"/>
      <c r="BE74" s="199"/>
      <c r="BF74" s="193"/>
      <c r="BG74" s="193"/>
      <c r="BH74" s="193"/>
      <c r="BI74" s="194"/>
      <c r="BJ74" s="194"/>
      <c r="BK74" s="194"/>
      <c r="BL74" s="126"/>
      <c r="BM74" s="126"/>
      <c r="BN74" s="126"/>
      <c r="BO74" s="126"/>
    </row>
    <row r="75" spans="3:67" s="8" customFormat="1" ht="14.25" customHeight="1" x14ac:dyDescent="0.15">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c r="AZ75" s="194"/>
      <c r="BA75" s="199"/>
      <c r="BB75" s="199"/>
      <c r="BC75" s="199"/>
      <c r="BD75" s="199"/>
      <c r="BE75" s="199"/>
      <c r="BF75" s="193"/>
      <c r="BG75" s="193"/>
      <c r="BH75" s="193"/>
      <c r="BI75" s="194"/>
      <c r="BJ75" s="194"/>
      <c r="BK75" s="194"/>
      <c r="BL75" s="126"/>
      <c r="BM75" s="126"/>
      <c r="BN75" s="126"/>
      <c r="BO75" s="126"/>
    </row>
    <row r="76" spans="3:67" customFormat="1" ht="18" customHeight="1" x14ac:dyDescent="0.15">
      <c r="C76" s="613" t="s">
        <v>894</v>
      </c>
      <c r="D76" s="613"/>
      <c r="E76" s="613"/>
      <c r="F76" s="613"/>
      <c r="G76" s="613"/>
      <c r="H76" s="613"/>
      <c r="I76" s="613"/>
      <c r="J76" s="613"/>
      <c r="K76" s="613"/>
      <c r="L76" s="613"/>
      <c r="M76" s="613"/>
      <c r="N76" s="613"/>
      <c r="O76" s="613"/>
      <c r="P76" s="613"/>
      <c r="Q76" s="613"/>
      <c r="R76" s="613"/>
      <c r="S76" s="613"/>
      <c r="T76" s="613"/>
      <c r="U76" s="613"/>
      <c r="V76" s="613"/>
      <c r="W76" s="613"/>
      <c r="X76" s="613"/>
      <c r="Y76" s="613"/>
      <c r="Z76" s="613"/>
      <c r="AA76" s="613"/>
      <c r="AB76" s="613"/>
      <c r="AC76" s="613"/>
      <c r="AD76" s="613"/>
      <c r="AE76" s="613"/>
      <c r="AF76" s="613"/>
      <c r="AG76" s="613"/>
      <c r="AH76" s="613"/>
      <c r="AI76" s="613"/>
      <c r="AJ76" s="613"/>
      <c r="AK76" s="613"/>
      <c r="AL76" s="613"/>
      <c r="AM76" s="613"/>
      <c r="AN76" s="613"/>
      <c r="AO76" s="613"/>
      <c r="AP76" s="613"/>
      <c r="AQ76" s="613"/>
      <c r="AR76" s="613"/>
      <c r="AZ76" s="191"/>
      <c r="BA76" s="198"/>
      <c r="BB76" s="198"/>
      <c r="BC76" s="198"/>
      <c r="BD76" s="198"/>
      <c r="BE76" s="198"/>
      <c r="BF76" s="193"/>
      <c r="BG76" s="193"/>
      <c r="BH76" s="193"/>
      <c r="BI76" s="191"/>
      <c r="BJ76" s="191"/>
      <c r="BK76" s="191"/>
      <c r="BL76" s="125"/>
      <c r="BM76" s="125"/>
      <c r="BN76" s="125"/>
      <c r="BO76" s="125"/>
    </row>
    <row r="77" spans="3:67" s="8" customFormat="1" ht="31.5" customHeight="1" x14ac:dyDescent="0.15">
      <c r="AZ77" s="194"/>
      <c r="BA77" s="199"/>
      <c r="BB77" s="199"/>
      <c r="BC77" s="199"/>
      <c r="BD77" s="199"/>
      <c r="BE77" s="199"/>
      <c r="BF77" s="193"/>
      <c r="BG77" s="193"/>
      <c r="BH77" s="193"/>
      <c r="BI77" s="194"/>
      <c r="BJ77" s="194"/>
      <c r="BK77" s="194"/>
      <c r="BL77" s="126"/>
      <c r="BM77" s="126"/>
      <c r="BN77" s="126"/>
      <c r="BO77" s="126"/>
    </row>
    <row r="78" spans="3:67" s="8" customFormat="1" ht="12.95" customHeight="1" x14ac:dyDescent="0.15">
      <c r="I78" s="325" t="s">
        <v>254</v>
      </c>
      <c r="J78" s="325"/>
      <c r="K78" s="325"/>
      <c r="L78" s="325" t="s">
        <v>256</v>
      </c>
      <c r="M78" s="325"/>
      <c r="N78" s="325"/>
      <c r="O78" s="325" t="s">
        <v>257</v>
      </c>
      <c r="P78" s="325"/>
      <c r="Q78" s="325"/>
      <c r="R78" s="325" t="s">
        <v>258</v>
      </c>
      <c r="S78" s="325"/>
      <c r="T78" s="325"/>
      <c r="U78" s="325" t="s">
        <v>259</v>
      </c>
      <c r="V78" s="325"/>
      <c r="W78" s="325"/>
      <c r="AZ78" s="194"/>
      <c r="BA78" s="199"/>
      <c r="BB78" s="199"/>
      <c r="BC78" s="199"/>
      <c r="BD78" s="199"/>
      <c r="BE78" s="199"/>
      <c r="BF78" s="193"/>
      <c r="BG78" s="193"/>
      <c r="BH78" s="193"/>
      <c r="BI78" s="194"/>
      <c r="BJ78" s="194"/>
      <c r="BK78" s="194"/>
      <c r="BL78" s="126"/>
      <c r="BM78" s="126"/>
      <c r="BN78" s="126"/>
      <c r="BO78" s="126"/>
    </row>
    <row r="79" spans="3:67" s="8" customFormat="1" ht="6" customHeight="1" x14ac:dyDescent="0.15">
      <c r="I79" s="341" t="s">
        <v>253</v>
      </c>
      <c r="J79" s="342"/>
      <c r="K79" s="342"/>
      <c r="L79" s="17"/>
      <c r="M79" s="17"/>
      <c r="N79" s="17"/>
      <c r="O79" s="17"/>
      <c r="P79" s="17"/>
      <c r="Q79" s="17"/>
      <c r="R79" s="17"/>
      <c r="S79" s="17"/>
      <c r="T79" s="17"/>
      <c r="U79" s="17"/>
      <c r="V79" s="17"/>
      <c r="W79" s="18"/>
      <c r="AZ79" s="194"/>
      <c r="BA79" s="199"/>
      <c r="BB79" s="199"/>
      <c r="BC79" s="199"/>
      <c r="BD79" s="199"/>
      <c r="BE79" s="199"/>
      <c r="BF79" s="193"/>
      <c r="BG79" s="193"/>
      <c r="BH79" s="193"/>
      <c r="BI79" s="194"/>
      <c r="BJ79" s="194"/>
      <c r="BK79" s="194"/>
      <c r="BL79" s="126"/>
      <c r="BM79" s="126"/>
      <c r="BN79" s="126"/>
      <c r="BO79" s="126"/>
    </row>
    <row r="80" spans="3:67" s="8" customFormat="1" ht="25.5" customHeight="1" thickBot="1" x14ac:dyDescent="0.2">
      <c r="D80" s="19"/>
      <c r="E80" s="19"/>
      <c r="F80" s="19"/>
      <c r="G80" s="19"/>
      <c r="H80" s="19"/>
      <c r="I80" s="611"/>
      <c r="J80" s="612"/>
      <c r="K80" s="612"/>
      <c r="L80" s="355" t="s">
        <v>264</v>
      </c>
      <c r="M80" s="356"/>
      <c r="N80" s="357"/>
      <c r="O80" s="355" t="s">
        <v>265</v>
      </c>
      <c r="P80" s="356"/>
      <c r="Q80" s="357"/>
      <c r="R80" s="355" t="s">
        <v>266</v>
      </c>
      <c r="S80" s="356"/>
      <c r="T80" s="357"/>
      <c r="U80" s="355" t="s">
        <v>267</v>
      </c>
      <c r="V80" s="356"/>
      <c r="W80" s="357"/>
      <c r="AZ80" s="194"/>
      <c r="BA80" s="199"/>
      <c r="BB80" s="199"/>
      <c r="BC80" s="199"/>
      <c r="BD80" s="199"/>
      <c r="BE80" s="199"/>
      <c r="BF80" s="193"/>
      <c r="BG80" s="193"/>
      <c r="BH80" s="193"/>
      <c r="BI80" s="194"/>
      <c r="BJ80" s="194"/>
      <c r="BK80" s="194"/>
      <c r="BL80" s="126"/>
      <c r="BM80" s="126"/>
      <c r="BN80" s="126"/>
      <c r="BO80" s="126"/>
    </row>
    <row r="81" spans="3:67" s="8" customFormat="1" ht="23.1" customHeight="1" thickBot="1" x14ac:dyDescent="0.2">
      <c r="D81" s="605" t="s">
        <v>608</v>
      </c>
      <c r="E81" s="606"/>
      <c r="F81" s="606"/>
      <c r="G81" s="606"/>
      <c r="H81" s="606"/>
      <c r="I81" s="317">
        <f>SUM(L81,O81,R81,U81)</f>
        <v>0</v>
      </c>
      <c r="J81" s="318"/>
      <c r="K81" s="13" t="s">
        <v>280</v>
      </c>
      <c r="L81" s="580">
        <f>SUM(L82:M87)</f>
        <v>0</v>
      </c>
      <c r="M81" s="580"/>
      <c r="N81" s="12" t="s">
        <v>280</v>
      </c>
      <c r="O81" s="579">
        <f>SUM(O82:P87)</f>
        <v>0</v>
      </c>
      <c r="P81" s="580"/>
      <c r="Q81" s="12" t="s">
        <v>280</v>
      </c>
      <c r="R81" s="579">
        <f>SUM(R82:S87)</f>
        <v>0</v>
      </c>
      <c r="S81" s="580"/>
      <c r="T81" s="12" t="s">
        <v>280</v>
      </c>
      <c r="U81" s="358"/>
      <c r="V81" s="333"/>
      <c r="W81" s="12" t="s">
        <v>280</v>
      </c>
      <c r="AZ81" s="194"/>
      <c r="BA81" s="199"/>
      <c r="BB81" s="199"/>
      <c r="BC81" s="199"/>
      <c r="BD81" s="199"/>
      <c r="BE81" s="199"/>
      <c r="BF81" s="193"/>
      <c r="BG81" s="193"/>
      <c r="BH81" s="193"/>
      <c r="BI81" s="194"/>
      <c r="BJ81" s="194"/>
      <c r="BK81" s="194"/>
      <c r="BL81" s="126"/>
      <c r="BM81" s="126"/>
      <c r="BN81" s="126"/>
      <c r="BO81" s="126"/>
    </row>
    <row r="82" spans="3:67" s="8" customFormat="1" ht="23.1" customHeight="1" x14ac:dyDescent="0.15">
      <c r="D82" s="566" t="s">
        <v>369</v>
      </c>
      <c r="E82" s="581"/>
      <c r="F82" s="362" t="s">
        <v>268</v>
      </c>
      <c r="G82" s="507"/>
      <c r="H82" s="363"/>
      <c r="I82" s="391">
        <f t="shared" ref="I82:I87" si="1">SUM(L82,O82,R82)</f>
        <v>0</v>
      </c>
      <c r="J82" s="391"/>
      <c r="K82" s="14" t="s">
        <v>280</v>
      </c>
      <c r="L82" s="322"/>
      <c r="M82" s="323"/>
      <c r="N82" s="14" t="s">
        <v>280</v>
      </c>
      <c r="O82" s="322"/>
      <c r="P82" s="323"/>
      <c r="Q82" s="14" t="s">
        <v>280</v>
      </c>
      <c r="R82" s="322"/>
      <c r="S82" s="323"/>
      <c r="T82" s="14" t="s">
        <v>280</v>
      </c>
      <c r="U82" s="319"/>
      <c r="V82" s="320"/>
      <c r="W82" s="321"/>
      <c r="AZ82" s="194"/>
      <c r="BA82" s="199"/>
      <c r="BB82" s="199"/>
      <c r="BC82" s="199"/>
      <c r="BD82" s="199"/>
      <c r="BE82" s="199"/>
      <c r="BF82" s="193"/>
      <c r="BG82" s="193"/>
      <c r="BH82" s="193"/>
      <c r="BI82" s="194"/>
      <c r="BJ82" s="194"/>
      <c r="BK82" s="194"/>
      <c r="BL82" s="126"/>
      <c r="BM82" s="126"/>
      <c r="BN82" s="126"/>
      <c r="BO82" s="126"/>
    </row>
    <row r="83" spans="3:67" s="8" customFormat="1" ht="23.1" customHeight="1" x14ac:dyDescent="0.15">
      <c r="D83" s="566"/>
      <c r="E83" s="581"/>
      <c r="F83" s="376" t="s">
        <v>271</v>
      </c>
      <c r="G83" s="377"/>
      <c r="H83" s="378"/>
      <c r="I83" s="339">
        <f t="shared" si="1"/>
        <v>0</v>
      </c>
      <c r="J83" s="340"/>
      <c r="K83" s="20" t="s">
        <v>280</v>
      </c>
      <c r="L83" s="314"/>
      <c r="M83" s="315"/>
      <c r="N83" s="20" t="s">
        <v>280</v>
      </c>
      <c r="O83" s="314"/>
      <c r="P83" s="315"/>
      <c r="Q83" s="20" t="s">
        <v>280</v>
      </c>
      <c r="R83" s="314"/>
      <c r="S83" s="315"/>
      <c r="T83" s="20" t="s">
        <v>280</v>
      </c>
      <c r="U83" s="601"/>
      <c r="V83" s="602"/>
      <c r="W83" s="603"/>
      <c r="AZ83" s="194"/>
      <c r="BA83" s="199"/>
      <c r="BB83" s="199"/>
      <c r="BC83" s="199"/>
      <c r="BD83" s="199"/>
      <c r="BE83" s="199"/>
      <c r="BF83" s="193"/>
      <c r="BG83" s="193"/>
      <c r="BH83" s="193"/>
      <c r="BI83" s="194"/>
      <c r="BJ83" s="194"/>
      <c r="BK83" s="194"/>
      <c r="BL83" s="126"/>
      <c r="BM83" s="126"/>
      <c r="BN83" s="126"/>
      <c r="BO83" s="126"/>
    </row>
    <row r="84" spans="3:67" s="8" customFormat="1" ht="23.1" customHeight="1" x14ac:dyDescent="0.15">
      <c r="D84" s="566"/>
      <c r="E84" s="581"/>
      <c r="F84" s="376" t="s">
        <v>272</v>
      </c>
      <c r="G84" s="377"/>
      <c r="H84" s="378"/>
      <c r="I84" s="339">
        <f t="shared" si="1"/>
        <v>0</v>
      </c>
      <c r="J84" s="340"/>
      <c r="K84" s="20" t="s">
        <v>280</v>
      </c>
      <c r="L84" s="314"/>
      <c r="M84" s="315"/>
      <c r="N84" s="20" t="s">
        <v>280</v>
      </c>
      <c r="O84" s="314"/>
      <c r="P84" s="315"/>
      <c r="Q84" s="20" t="s">
        <v>280</v>
      </c>
      <c r="R84" s="314"/>
      <c r="S84" s="315"/>
      <c r="T84" s="20" t="s">
        <v>280</v>
      </c>
      <c r="U84" s="601"/>
      <c r="V84" s="602"/>
      <c r="W84" s="603"/>
      <c r="AZ84" s="194"/>
      <c r="BA84" s="199"/>
      <c r="BB84" s="199"/>
      <c r="BC84" s="199"/>
      <c r="BD84" s="199"/>
      <c r="BE84" s="199"/>
      <c r="BF84" s="193"/>
      <c r="BG84" s="193"/>
      <c r="BH84" s="193"/>
      <c r="BI84" s="194"/>
      <c r="BJ84" s="194"/>
      <c r="BK84" s="194"/>
      <c r="BL84" s="126"/>
      <c r="BM84" s="126"/>
      <c r="BN84" s="126"/>
      <c r="BO84" s="126"/>
    </row>
    <row r="85" spans="3:67" s="8" customFormat="1" ht="23.1" customHeight="1" x14ac:dyDescent="0.15">
      <c r="D85" s="566"/>
      <c r="E85" s="581"/>
      <c r="F85" s="376" t="s">
        <v>273</v>
      </c>
      <c r="G85" s="377"/>
      <c r="H85" s="378"/>
      <c r="I85" s="339">
        <f t="shared" si="1"/>
        <v>0</v>
      </c>
      <c r="J85" s="340"/>
      <c r="K85" s="20" t="s">
        <v>280</v>
      </c>
      <c r="L85" s="314"/>
      <c r="M85" s="315"/>
      <c r="N85" s="20" t="s">
        <v>280</v>
      </c>
      <c r="O85" s="314"/>
      <c r="P85" s="315"/>
      <c r="Q85" s="20" t="s">
        <v>280</v>
      </c>
      <c r="R85" s="314"/>
      <c r="S85" s="315"/>
      <c r="T85" s="20" t="s">
        <v>280</v>
      </c>
      <c r="U85" s="601"/>
      <c r="V85" s="602"/>
      <c r="W85" s="603"/>
      <c r="AZ85" s="194"/>
      <c r="BA85" s="199"/>
      <c r="BB85" s="199"/>
      <c r="BC85" s="199"/>
      <c r="BD85" s="199"/>
      <c r="BE85" s="199"/>
      <c r="BF85" s="193"/>
      <c r="BG85" s="193"/>
      <c r="BH85" s="193"/>
      <c r="BI85" s="194"/>
      <c r="BJ85" s="194"/>
      <c r="BK85" s="194"/>
      <c r="BL85" s="126"/>
      <c r="BM85" s="126"/>
      <c r="BN85" s="126"/>
      <c r="BO85" s="126"/>
    </row>
    <row r="86" spans="3:67" s="8" customFormat="1" ht="23.1" customHeight="1" x14ac:dyDescent="0.15">
      <c r="D86" s="566"/>
      <c r="E86" s="581"/>
      <c r="F86" s="376" t="s">
        <v>274</v>
      </c>
      <c r="G86" s="377"/>
      <c r="H86" s="378"/>
      <c r="I86" s="339">
        <f t="shared" si="1"/>
        <v>0</v>
      </c>
      <c r="J86" s="340"/>
      <c r="K86" s="20" t="s">
        <v>280</v>
      </c>
      <c r="L86" s="314"/>
      <c r="M86" s="315"/>
      <c r="N86" s="20" t="s">
        <v>280</v>
      </c>
      <c r="O86" s="314"/>
      <c r="P86" s="315"/>
      <c r="Q86" s="20" t="s">
        <v>280</v>
      </c>
      <c r="R86" s="314"/>
      <c r="S86" s="315"/>
      <c r="T86" s="20" t="s">
        <v>280</v>
      </c>
      <c r="U86" s="601"/>
      <c r="V86" s="602"/>
      <c r="W86" s="603"/>
      <c r="AZ86" s="194"/>
      <c r="BA86" s="199"/>
      <c r="BB86" s="199"/>
      <c r="BC86" s="199"/>
      <c r="BD86" s="199"/>
      <c r="BE86" s="199"/>
      <c r="BF86" s="193"/>
      <c r="BG86" s="193"/>
      <c r="BH86" s="193"/>
      <c r="BI86" s="194"/>
      <c r="BJ86" s="194"/>
      <c r="BK86" s="194"/>
      <c r="BL86" s="126"/>
      <c r="BM86" s="126"/>
      <c r="BN86" s="126"/>
      <c r="BO86" s="126"/>
    </row>
    <row r="87" spans="3:67" s="8" customFormat="1" ht="23.1" customHeight="1" x14ac:dyDescent="0.15">
      <c r="D87" s="567"/>
      <c r="E87" s="582"/>
      <c r="F87" s="609" t="s">
        <v>275</v>
      </c>
      <c r="G87" s="610"/>
      <c r="H87" s="614"/>
      <c r="I87" s="353">
        <f t="shared" si="1"/>
        <v>0</v>
      </c>
      <c r="J87" s="354"/>
      <c r="K87" s="16" t="s">
        <v>280</v>
      </c>
      <c r="L87" s="348"/>
      <c r="M87" s="349"/>
      <c r="N87" s="16" t="s">
        <v>280</v>
      </c>
      <c r="O87" s="348"/>
      <c r="P87" s="349"/>
      <c r="Q87" s="16" t="s">
        <v>280</v>
      </c>
      <c r="R87" s="348"/>
      <c r="S87" s="349"/>
      <c r="T87" s="16" t="s">
        <v>280</v>
      </c>
      <c r="U87" s="364"/>
      <c r="V87" s="365"/>
      <c r="W87" s="366"/>
      <c r="AZ87" s="194"/>
      <c r="BA87" s="199"/>
      <c r="BB87" s="201">
        <f>$L$53</f>
        <v>0</v>
      </c>
      <c r="BC87" s="201">
        <f>$I$73</f>
        <v>0</v>
      </c>
      <c r="BD87" s="201">
        <f>$I$81</f>
        <v>0</v>
      </c>
      <c r="BE87" s="199" t="b">
        <f>AND(EXACT(BB87,BC87),EXACT(BC87,BD87),EXACT(BB87,BD87))</f>
        <v>1</v>
      </c>
      <c r="BF87" s="193"/>
      <c r="BG87" s="193"/>
      <c r="BH87" s="193"/>
      <c r="BI87" s="194"/>
      <c r="BJ87" s="194"/>
      <c r="BK87" s="194"/>
      <c r="BL87" s="126"/>
      <c r="BM87" s="126"/>
      <c r="BN87" s="126"/>
      <c r="BO87" s="126"/>
    </row>
    <row r="88" spans="3:67" ht="60" customHeight="1" x14ac:dyDescent="0.15">
      <c r="BF88" s="193"/>
      <c r="BG88" s="193"/>
      <c r="BH88" s="193"/>
    </row>
    <row r="89" spans="3:67" ht="24.95" customHeight="1" x14ac:dyDescent="0.15">
      <c r="D89" s="615" t="s">
        <v>910</v>
      </c>
      <c r="E89" s="615"/>
      <c r="F89" s="615"/>
      <c r="G89" s="615"/>
      <c r="H89" s="615"/>
      <c r="I89" s="615"/>
      <c r="J89" s="615"/>
      <c r="K89" s="615"/>
      <c r="L89" s="615"/>
      <c r="M89" s="615"/>
      <c r="N89" s="615"/>
      <c r="O89" s="615"/>
      <c r="P89" s="615"/>
      <c r="Q89" s="615"/>
      <c r="R89" s="615"/>
      <c r="S89" s="615"/>
      <c r="T89" s="615"/>
      <c r="U89" s="615"/>
      <c r="V89" s="615"/>
      <c r="W89" s="615"/>
      <c r="X89" s="615"/>
      <c r="Y89" s="615"/>
      <c r="Z89" s="615"/>
      <c r="AA89" s="615"/>
      <c r="AB89" s="615"/>
      <c r="AC89" s="615"/>
      <c r="AD89" s="615"/>
      <c r="AE89" s="615"/>
      <c r="AF89" s="615"/>
      <c r="AG89" s="615"/>
      <c r="AH89" s="615"/>
      <c r="AI89" s="615"/>
      <c r="AJ89" s="615"/>
      <c r="AK89" s="615"/>
      <c r="AL89" s="615"/>
      <c r="AM89" s="615"/>
      <c r="AN89" s="615"/>
      <c r="AO89" s="615"/>
      <c r="AP89" s="615"/>
      <c r="AQ89" s="615"/>
      <c r="BF89" s="193"/>
      <c r="BG89" s="193"/>
      <c r="BH89" s="193"/>
    </row>
    <row r="90" spans="3:67" customFormat="1" ht="23.1" customHeight="1" x14ac:dyDescent="0.15">
      <c r="C90" s="5" t="s">
        <v>471</v>
      </c>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4"/>
      <c r="AL90" s="4"/>
      <c r="AM90" s="4"/>
      <c r="AN90" s="4"/>
      <c r="AO90" s="4"/>
      <c r="AP90" s="4"/>
      <c r="AQ90" s="4"/>
      <c r="AR90" s="4"/>
      <c r="AZ90" s="191"/>
      <c r="BA90" s="198"/>
      <c r="BB90" s="198"/>
      <c r="BC90" s="198"/>
      <c r="BD90" s="198"/>
      <c r="BE90" s="198"/>
      <c r="BF90" s="193"/>
      <c r="BG90" s="193"/>
      <c r="BH90" s="193"/>
      <c r="BI90" s="191"/>
      <c r="BJ90" s="191"/>
      <c r="BK90" s="191"/>
      <c r="BL90" s="125"/>
      <c r="BM90" s="125"/>
      <c r="BN90" s="125"/>
      <c r="BO90" s="125"/>
    </row>
    <row r="91" spans="3:67" customFormat="1" ht="18" customHeight="1" x14ac:dyDescent="0.15">
      <c r="C91" s="324" t="s">
        <v>276</v>
      </c>
      <c r="D91" s="324"/>
      <c r="E91" s="324"/>
      <c r="F91" s="324"/>
      <c r="G91" s="324"/>
      <c r="H91" s="324"/>
      <c r="I91" s="324"/>
      <c r="J91" s="324"/>
      <c r="K91" s="324"/>
      <c r="L91" s="324"/>
      <c r="M91" s="324"/>
      <c r="N91" s="324"/>
      <c r="O91" s="324"/>
      <c r="P91" s="324"/>
      <c r="Q91" s="324"/>
      <c r="R91" s="324"/>
      <c r="S91" s="324"/>
      <c r="T91" s="324"/>
      <c r="U91" s="324"/>
      <c r="V91" s="324"/>
      <c r="W91" s="324"/>
      <c r="X91" s="324"/>
      <c r="Y91" s="324"/>
      <c r="Z91" s="324"/>
      <c r="AA91" s="324"/>
      <c r="AB91" s="324"/>
      <c r="AC91" s="324"/>
      <c r="AD91" s="324"/>
      <c r="AE91" s="324"/>
      <c r="AF91" s="324"/>
      <c r="AG91" s="324"/>
      <c r="AH91" s="324"/>
      <c r="AI91" s="324"/>
      <c r="AJ91" s="324"/>
      <c r="AK91" s="324"/>
      <c r="AL91" s="324"/>
      <c r="AM91" s="324"/>
      <c r="AN91" s="324"/>
      <c r="AO91" s="324"/>
      <c r="AP91" s="324"/>
      <c r="AQ91" s="324"/>
      <c r="AR91" s="324"/>
      <c r="AZ91" s="191"/>
      <c r="BA91" s="198"/>
      <c r="BB91" s="198"/>
      <c r="BC91" s="198"/>
      <c r="BD91" s="198"/>
      <c r="BE91" s="198"/>
      <c r="BF91" s="193"/>
      <c r="BG91" s="193"/>
      <c r="BH91" s="193"/>
      <c r="BI91" s="191"/>
      <c r="BJ91" s="191"/>
      <c r="BK91" s="191"/>
      <c r="BL91" s="125"/>
      <c r="BM91" s="125"/>
      <c r="BN91" s="125"/>
      <c r="BO91" s="125"/>
    </row>
    <row r="92" spans="3:67" ht="75" customHeight="1" x14ac:dyDescent="0.15">
      <c r="AT92" s="93" t="s">
        <v>40</v>
      </c>
      <c r="BF92" s="193"/>
      <c r="BG92" s="193"/>
      <c r="BH92" s="193"/>
    </row>
    <row r="93" spans="3:67" s="8" customFormat="1" ht="17.25" customHeight="1" x14ac:dyDescent="0.15">
      <c r="E93" s="8" t="s">
        <v>277</v>
      </c>
      <c r="N93" s="8" t="s">
        <v>278</v>
      </c>
      <c r="AT93" s="711"/>
      <c r="AZ93" s="194"/>
      <c r="BA93" s="199"/>
      <c r="BB93" s="199"/>
      <c r="BC93" s="199"/>
      <c r="BD93" s="199"/>
      <c r="BE93" s="199"/>
      <c r="BF93" s="193"/>
      <c r="BG93" s="193"/>
      <c r="BH93" s="193"/>
      <c r="BI93" s="194"/>
      <c r="BJ93" s="194"/>
      <c r="BK93" s="194"/>
      <c r="BL93" s="126"/>
      <c r="BM93" s="126"/>
      <c r="BN93" s="126"/>
      <c r="BO93" s="126"/>
    </row>
    <row r="94" spans="3:67" x14ac:dyDescent="0.15">
      <c r="AT94" s="711"/>
      <c r="BF94" s="193"/>
      <c r="BG94" s="193"/>
      <c r="BH94" s="193"/>
    </row>
    <row r="95" spans="3:67" ht="15" customHeight="1" x14ac:dyDescent="0.15">
      <c r="D95" s="9" t="s">
        <v>281</v>
      </c>
      <c r="BF95" s="193"/>
      <c r="BG95" s="193"/>
      <c r="BH95" s="193"/>
    </row>
    <row r="96" spans="3:67" customFormat="1" ht="18" customHeight="1" x14ac:dyDescent="0.15">
      <c r="C96" s="324" t="s">
        <v>911</v>
      </c>
      <c r="D96" s="324"/>
      <c r="E96" s="324"/>
      <c r="F96" s="324"/>
      <c r="G96" s="324"/>
      <c r="H96" s="324"/>
      <c r="I96" s="324"/>
      <c r="J96" s="324"/>
      <c r="K96" s="324"/>
      <c r="L96" s="324"/>
      <c r="M96" s="324"/>
      <c r="N96" s="324"/>
      <c r="O96" s="324"/>
      <c r="P96" s="324"/>
      <c r="Q96" s="324"/>
      <c r="R96" s="324"/>
      <c r="S96" s="324"/>
      <c r="T96" s="324"/>
      <c r="U96" s="324"/>
      <c r="V96" s="324"/>
      <c r="W96" s="324"/>
      <c r="X96" s="324"/>
      <c r="Y96" s="324"/>
      <c r="Z96" s="324"/>
      <c r="AA96" s="324"/>
      <c r="AB96" s="324"/>
      <c r="AC96" s="324"/>
      <c r="AD96" s="324"/>
      <c r="AE96" s="324"/>
      <c r="AF96" s="324"/>
      <c r="AG96" s="324"/>
      <c r="AH96" s="324"/>
      <c r="AI96" s="324"/>
      <c r="AJ96" s="324"/>
      <c r="AK96" s="324"/>
      <c r="AL96" s="324"/>
      <c r="AM96" s="324"/>
      <c r="AN96" s="324"/>
      <c r="AO96" s="324"/>
      <c r="AP96" s="324"/>
      <c r="AQ96" s="324"/>
      <c r="AR96" s="324"/>
      <c r="AZ96" s="191"/>
      <c r="BA96" s="198"/>
      <c r="BB96" s="198"/>
      <c r="BC96" s="198"/>
      <c r="BD96" s="198"/>
      <c r="BE96" s="198"/>
      <c r="BF96" s="193"/>
      <c r="BG96" s="193"/>
      <c r="BH96" s="193"/>
      <c r="BI96" s="191"/>
      <c r="BJ96" s="191"/>
      <c r="BK96" s="191"/>
      <c r="BL96" s="125"/>
      <c r="BM96" s="125"/>
      <c r="BN96" s="125"/>
      <c r="BO96" s="125"/>
    </row>
    <row r="97" spans="3:67" ht="22.5" customHeight="1" x14ac:dyDescent="0.15">
      <c r="AT97" s="93" t="s">
        <v>40</v>
      </c>
      <c r="BF97" s="193"/>
      <c r="BG97" s="193"/>
      <c r="BH97" s="193"/>
    </row>
    <row r="98" spans="3:67" s="8" customFormat="1" ht="18" customHeight="1" x14ac:dyDescent="0.15">
      <c r="D98" s="8" t="s">
        <v>513</v>
      </c>
      <c r="U98" s="8" t="s">
        <v>512</v>
      </c>
      <c r="AT98" s="711"/>
      <c r="AZ98" s="194"/>
      <c r="BA98" s="199"/>
      <c r="BB98" s="199"/>
      <c r="BC98" s="199"/>
      <c r="BD98" s="199"/>
      <c r="BE98" s="199"/>
      <c r="BF98" s="193"/>
      <c r="BG98" s="193"/>
      <c r="BH98" s="193"/>
      <c r="BI98" s="194"/>
      <c r="BJ98" s="194"/>
      <c r="BK98" s="194"/>
      <c r="BL98" s="126"/>
      <c r="BM98" s="126"/>
      <c r="BN98" s="126"/>
      <c r="BO98" s="126"/>
    </row>
    <row r="99" spans="3:67" x14ac:dyDescent="0.15">
      <c r="AT99" s="711"/>
      <c r="BF99" s="193"/>
      <c r="BG99" s="193"/>
      <c r="BH99" s="193"/>
    </row>
    <row r="100" spans="3:67" ht="15" customHeight="1" x14ac:dyDescent="0.15">
      <c r="D100" s="9" t="s">
        <v>281</v>
      </c>
      <c r="BF100" s="193"/>
      <c r="BG100" s="193"/>
      <c r="BH100" s="193"/>
    </row>
    <row r="101" spans="3:67" customFormat="1" ht="18" customHeight="1" x14ac:dyDescent="0.15">
      <c r="C101" s="324" t="s">
        <v>912</v>
      </c>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c r="AA101" s="324"/>
      <c r="AB101" s="324"/>
      <c r="AC101" s="324"/>
      <c r="AD101" s="324"/>
      <c r="AE101" s="324"/>
      <c r="AF101" s="324"/>
      <c r="AG101" s="324"/>
      <c r="AH101" s="324"/>
      <c r="AI101" s="324"/>
      <c r="AJ101" s="324"/>
      <c r="AK101" s="324"/>
      <c r="AL101" s="324"/>
      <c r="AM101" s="324"/>
      <c r="AN101" s="324"/>
      <c r="AO101" s="324"/>
      <c r="AP101" s="324"/>
      <c r="AQ101" s="324"/>
      <c r="AR101" s="324"/>
      <c r="AZ101" s="191"/>
      <c r="BA101" s="198"/>
      <c r="BB101" s="198"/>
      <c r="BC101" s="198"/>
      <c r="BD101" s="198"/>
      <c r="BE101" s="198"/>
      <c r="BF101" s="193"/>
      <c r="BG101" s="193"/>
      <c r="BH101" s="193"/>
      <c r="BI101" s="191"/>
      <c r="BJ101" s="191"/>
      <c r="BK101" s="191"/>
      <c r="BL101" s="125"/>
      <c r="BM101" s="125"/>
      <c r="BN101" s="125"/>
      <c r="BO101" s="125"/>
    </row>
    <row r="102" spans="3:67" ht="22.5" customHeight="1" x14ac:dyDescent="0.15">
      <c r="AT102" s="93" t="s">
        <v>40</v>
      </c>
      <c r="BF102" s="193"/>
      <c r="BG102" s="193"/>
      <c r="BH102" s="193"/>
    </row>
    <row r="103" spans="3:67" s="8" customFormat="1" ht="18" customHeight="1" x14ac:dyDescent="0.15">
      <c r="D103" s="8" t="s">
        <v>496</v>
      </c>
      <c r="S103" s="8" t="s">
        <v>497</v>
      </c>
      <c r="AF103" s="8" t="s">
        <v>282</v>
      </c>
      <c r="AT103" s="711"/>
      <c r="AZ103" s="194"/>
      <c r="BA103" s="199"/>
      <c r="BB103" s="199"/>
      <c r="BC103" s="199"/>
      <c r="BD103" s="199"/>
      <c r="BE103" s="199"/>
      <c r="BF103" s="193"/>
      <c r="BG103" s="193"/>
      <c r="BH103" s="193"/>
      <c r="BI103" s="194"/>
      <c r="BJ103" s="194"/>
      <c r="BK103" s="194"/>
      <c r="BL103" s="126"/>
      <c r="BM103" s="126"/>
      <c r="BN103" s="126"/>
      <c r="BO103" s="126"/>
    </row>
    <row r="104" spans="3:67" x14ac:dyDescent="0.15">
      <c r="AT104" s="711"/>
      <c r="BF104" s="193"/>
      <c r="BG104" s="193"/>
      <c r="BH104" s="193"/>
    </row>
    <row r="105" spans="3:67" ht="15" customHeight="1" x14ac:dyDescent="0.15">
      <c r="D105" s="9" t="s">
        <v>281</v>
      </c>
      <c r="BF105" s="193"/>
      <c r="BG105" s="193"/>
      <c r="BH105" s="193"/>
    </row>
    <row r="106" spans="3:67" customFormat="1" ht="18" customHeight="1" x14ac:dyDescent="0.15">
      <c r="C106" s="324" t="s">
        <v>283</v>
      </c>
      <c r="D106" s="324"/>
      <c r="E106" s="324"/>
      <c r="F106" s="324"/>
      <c r="G106" s="324"/>
      <c r="H106" s="324"/>
      <c r="I106" s="324"/>
      <c r="J106" s="324"/>
      <c r="K106" s="324"/>
      <c r="L106" s="324"/>
      <c r="M106" s="324"/>
      <c r="N106" s="324"/>
      <c r="O106" s="324"/>
      <c r="P106" s="324"/>
      <c r="Q106" s="324"/>
      <c r="R106" s="324"/>
      <c r="S106" s="324"/>
      <c r="T106" s="324"/>
      <c r="U106" s="324"/>
      <c r="V106" s="324"/>
      <c r="W106" s="324"/>
      <c r="X106" s="324"/>
      <c r="Y106" s="324"/>
      <c r="Z106" s="324"/>
      <c r="AA106" s="324"/>
      <c r="AB106" s="324"/>
      <c r="AC106" s="324"/>
      <c r="AD106" s="324"/>
      <c r="AE106" s="324"/>
      <c r="AF106" s="324"/>
      <c r="AG106" s="324"/>
      <c r="AH106" s="324"/>
      <c r="AI106" s="324"/>
      <c r="AJ106" s="324"/>
      <c r="AK106" s="324"/>
      <c r="AL106" s="324"/>
      <c r="AM106" s="324"/>
      <c r="AN106" s="324"/>
      <c r="AO106" s="324"/>
      <c r="AP106" s="324"/>
      <c r="AQ106" s="324"/>
      <c r="AR106" s="324"/>
      <c r="AZ106" s="191"/>
      <c r="BA106" s="198"/>
      <c r="BB106" s="198"/>
      <c r="BC106" s="198"/>
      <c r="BD106" s="198"/>
      <c r="BE106" s="198"/>
      <c r="BF106" s="193"/>
      <c r="BG106" s="193"/>
      <c r="BH106" s="193"/>
      <c r="BI106" s="191"/>
      <c r="BJ106" s="191"/>
      <c r="BK106" s="191"/>
      <c r="BL106" s="125"/>
      <c r="BM106" s="125"/>
      <c r="BN106" s="125"/>
      <c r="BO106" s="125"/>
    </row>
    <row r="107" spans="3:67" s="8" customFormat="1" ht="83.25" customHeight="1" x14ac:dyDescent="0.15">
      <c r="AT107" s="93" t="s">
        <v>40</v>
      </c>
      <c r="AZ107" s="194"/>
      <c r="BA107" s="199"/>
      <c r="BB107" s="199"/>
      <c r="BC107" s="199"/>
      <c r="BD107" s="199"/>
      <c r="BE107" s="199"/>
      <c r="BF107" s="193"/>
      <c r="BG107" s="193"/>
      <c r="BH107" s="193"/>
      <c r="BI107" s="194"/>
      <c r="BJ107" s="194"/>
      <c r="BK107" s="194"/>
      <c r="BL107" s="126"/>
      <c r="BM107" s="126"/>
      <c r="BN107" s="126"/>
      <c r="BO107" s="126"/>
    </row>
    <row r="108" spans="3:67" s="8" customFormat="1" ht="18" customHeight="1" x14ac:dyDescent="0.15">
      <c r="D108" s="8" t="s">
        <v>284</v>
      </c>
      <c r="N108" s="8" t="s">
        <v>285</v>
      </c>
      <c r="Z108" s="8" t="s">
        <v>364</v>
      </c>
      <c r="AT108" s="711"/>
      <c r="AZ108" s="194"/>
      <c r="BA108" s="199"/>
      <c r="BB108" s="199"/>
      <c r="BC108" s="199"/>
      <c r="BD108" s="199"/>
      <c r="BE108" s="199"/>
      <c r="BF108" s="193"/>
      <c r="BG108" s="193"/>
      <c r="BH108" s="193"/>
      <c r="BI108" s="194"/>
      <c r="BJ108" s="194"/>
      <c r="BK108" s="194"/>
      <c r="BL108" s="126"/>
      <c r="BM108" s="126"/>
      <c r="BN108" s="126"/>
      <c r="BO108" s="126"/>
    </row>
    <row r="109" spans="3:67" x14ac:dyDescent="0.15">
      <c r="AT109" s="711"/>
      <c r="BF109" s="193"/>
      <c r="BG109" s="193"/>
      <c r="BH109" s="193"/>
    </row>
    <row r="110" spans="3:67" ht="15" customHeight="1" x14ac:dyDescent="0.15">
      <c r="D110" s="9" t="s">
        <v>281</v>
      </c>
      <c r="BF110" s="193"/>
      <c r="BG110" s="193"/>
      <c r="BH110" s="193"/>
    </row>
    <row r="111" spans="3:67" customFormat="1" ht="18" customHeight="1" x14ac:dyDescent="0.15">
      <c r="C111" s="324" t="s">
        <v>517</v>
      </c>
      <c r="D111" s="324"/>
      <c r="E111" s="324"/>
      <c r="F111" s="324"/>
      <c r="G111" s="324"/>
      <c r="H111" s="324"/>
      <c r="I111" s="324"/>
      <c r="J111" s="324"/>
      <c r="K111" s="324"/>
      <c r="L111" s="324"/>
      <c r="M111" s="324"/>
      <c r="N111" s="324"/>
      <c r="O111" s="324"/>
      <c r="P111" s="324"/>
      <c r="Q111" s="324"/>
      <c r="R111" s="324"/>
      <c r="S111" s="324"/>
      <c r="T111" s="324"/>
      <c r="U111" s="324"/>
      <c r="V111" s="324"/>
      <c r="W111" s="324"/>
      <c r="X111" s="324"/>
      <c r="Y111" s="324"/>
      <c r="Z111" s="324"/>
      <c r="AA111" s="324"/>
      <c r="AB111" s="324"/>
      <c r="AC111" s="324"/>
      <c r="AD111" s="324"/>
      <c r="AE111" s="324"/>
      <c r="AF111" s="324"/>
      <c r="AG111" s="324"/>
      <c r="AH111" s="324"/>
      <c r="AI111" s="324"/>
      <c r="AJ111" s="324"/>
      <c r="AK111" s="324"/>
      <c r="AL111" s="324"/>
      <c r="AM111" s="324"/>
      <c r="AN111" s="324"/>
      <c r="AO111" s="324"/>
      <c r="AP111" s="324"/>
      <c r="AQ111" s="324"/>
      <c r="AR111" s="324"/>
      <c r="AZ111" s="191"/>
      <c r="BA111" s="198"/>
      <c r="BB111" s="198"/>
      <c r="BC111" s="198"/>
      <c r="BD111" s="198"/>
      <c r="BE111" s="198"/>
      <c r="BF111" s="193"/>
      <c r="BG111" s="193"/>
      <c r="BH111" s="193"/>
      <c r="BI111" s="191"/>
      <c r="BJ111" s="191"/>
      <c r="BK111" s="191"/>
      <c r="BL111" s="125"/>
      <c r="BM111" s="125"/>
      <c r="BN111" s="125"/>
      <c r="BO111" s="125"/>
    </row>
    <row r="112" spans="3:67" s="8" customFormat="1" ht="22.5" customHeight="1" x14ac:dyDescent="0.15">
      <c r="AT112" s="93" t="s">
        <v>40</v>
      </c>
      <c r="AZ112" s="194"/>
      <c r="BA112" s="199"/>
      <c r="BB112" s="199"/>
      <c r="BC112" s="199"/>
      <c r="BD112" s="199"/>
      <c r="BE112" s="199"/>
      <c r="BF112" s="193"/>
      <c r="BG112" s="193"/>
      <c r="BH112" s="193"/>
      <c r="BI112" s="194"/>
      <c r="BJ112" s="194"/>
      <c r="BK112" s="194"/>
      <c r="BL112" s="126"/>
      <c r="BM112" s="126"/>
      <c r="BN112" s="126"/>
      <c r="BO112" s="126"/>
    </row>
    <row r="113" spans="3:67" s="8" customFormat="1" ht="18" customHeight="1" x14ac:dyDescent="0.15">
      <c r="D113" s="8" t="s">
        <v>365</v>
      </c>
      <c r="N113" s="8" t="s">
        <v>366</v>
      </c>
      <c r="AT113" s="711"/>
      <c r="AZ113" s="194"/>
      <c r="BA113" s="199"/>
      <c r="BB113" s="199"/>
      <c r="BC113" s="199"/>
      <c r="BD113" s="199"/>
      <c r="BE113" s="199"/>
      <c r="BF113" s="193"/>
      <c r="BG113" s="193"/>
      <c r="BH113" s="193"/>
      <c r="BI113" s="194"/>
      <c r="BJ113" s="194"/>
      <c r="BK113" s="194"/>
      <c r="BL113" s="126"/>
      <c r="BM113" s="126"/>
      <c r="BN113" s="126"/>
      <c r="BO113" s="126"/>
    </row>
    <row r="114" spans="3:67" ht="15" customHeight="1" x14ac:dyDescent="0.15">
      <c r="D114" s="9"/>
      <c r="AT114" s="711"/>
      <c r="BF114" s="193"/>
      <c r="BG114" s="193"/>
      <c r="BH114" s="193"/>
    </row>
    <row r="115" spans="3:67" s="8" customFormat="1" ht="24.95" hidden="1" customHeight="1" x14ac:dyDescent="0.15">
      <c r="C115" s="214"/>
      <c r="D115" s="214"/>
      <c r="E115" s="214"/>
      <c r="F115" s="214"/>
      <c r="G115" s="214"/>
      <c r="H115" s="214"/>
      <c r="I115" s="214"/>
      <c r="J115" s="214"/>
      <c r="K115" s="214"/>
      <c r="L115" s="214"/>
      <c r="M115" s="214"/>
      <c r="N115" s="214"/>
      <c r="O115" s="214"/>
      <c r="P115" s="214"/>
      <c r="Q115" s="214"/>
      <c r="R115" s="214"/>
      <c r="S115" s="214"/>
      <c r="T115" s="214"/>
      <c r="U115" s="214"/>
      <c r="V115" s="214"/>
      <c r="W115" s="214"/>
      <c r="X115" s="214"/>
      <c r="Y115" s="214"/>
      <c r="Z115" s="214"/>
      <c r="AA115" s="214"/>
      <c r="AB115" s="214"/>
      <c r="AC115" s="214"/>
      <c r="AD115" s="214"/>
      <c r="AE115" s="214"/>
      <c r="AF115" s="214"/>
      <c r="AG115" s="214"/>
      <c r="AH115" s="214"/>
      <c r="AI115" s="214"/>
      <c r="AJ115" s="214"/>
      <c r="AK115" s="214"/>
      <c r="AL115" s="214"/>
      <c r="AM115" s="214"/>
      <c r="AN115" s="214"/>
      <c r="AO115" s="214"/>
      <c r="AP115" s="214"/>
      <c r="AQ115" s="214"/>
      <c r="AR115" s="214"/>
      <c r="AZ115" s="194"/>
      <c r="BA115" s="199"/>
      <c r="BB115" s="199"/>
      <c r="BC115" s="199"/>
      <c r="BD115" s="199"/>
      <c r="BE115" s="199"/>
      <c r="BF115" s="193"/>
      <c r="BG115" s="193"/>
      <c r="BH115" s="193"/>
      <c r="BI115" s="194"/>
      <c r="BJ115" s="194"/>
      <c r="BK115" s="194"/>
      <c r="BL115" s="126"/>
      <c r="BM115" s="126"/>
      <c r="BN115" s="126"/>
      <c r="BO115" s="126"/>
    </row>
    <row r="116" spans="3:67" s="8" customFormat="1" ht="36.75" hidden="1" customHeight="1" x14ac:dyDescent="0.15">
      <c r="C116" s="129"/>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c r="AK116" s="129"/>
      <c r="AL116" s="129"/>
      <c r="AM116" s="129"/>
      <c r="AN116" s="129"/>
      <c r="AO116" s="129"/>
      <c r="AP116" s="129"/>
      <c r="AQ116" s="129"/>
      <c r="AR116" s="129"/>
      <c r="AZ116" s="194"/>
      <c r="BA116" s="199"/>
      <c r="BB116" s="199"/>
      <c r="BC116" s="199"/>
      <c r="BD116" s="199"/>
      <c r="BE116" s="199"/>
      <c r="BF116" s="193"/>
      <c r="BG116" s="193"/>
      <c r="BH116" s="193"/>
      <c r="BI116" s="194"/>
      <c r="BJ116" s="194"/>
      <c r="BK116" s="194"/>
      <c r="BL116" s="126"/>
      <c r="BM116" s="126"/>
      <c r="BN116" s="126"/>
      <c r="BO116" s="126"/>
    </row>
    <row r="117" spans="3:67" ht="15" customHeight="1" x14ac:dyDescent="0.15">
      <c r="D117" s="9" t="s">
        <v>281</v>
      </c>
      <c r="BF117" s="193"/>
      <c r="BG117" s="193"/>
      <c r="BH117" s="193"/>
    </row>
    <row r="118" spans="3:67" customFormat="1" ht="18" customHeight="1" x14ac:dyDescent="0.15">
      <c r="C118" s="412" t="s">
        <v>920</v>
      </c>
      <c r="D118" s="412"/>
      <c r="E118" s="412"/>
      <c r="F118" s="412"/>
      <c r="G118" s="412"/>
      <c r="H118" s="412"/>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c r="AJ118" s="412"/>
      <c r="AK118" s="412"/>
      <c r="AL118" s="412"/>
      <c r="AM118" s="412"/>
      <c r="AN118" s="412"/>
      <c r="AO118" s="412"/>
      <c r="AP118" s="412"/>
      <c r="AQ118" s="412"/>
      <c r="AR118" s="412"/>
      <c r="AZ118" s="191"/>
      <c r="BA118" s="198"/>
      <c r="BB118" s="198"/>
      <c r="BC118" s="198"/>
      <c r="BD118" s="198"/>
      <c r="BE118" s="198"/>
      <c r="BF118" s="193"/>
      <c r="BG118" s="193"/>
      <c r="BH118" s="193"/>
      <c r="BI118" s="191"/>
      <c r="BJ118" s="191"/>
      <c r="BK118" s="191"/>
      <c r="BL118" s="125"/>
      <c r="BM118" s="125"/>
      <c r="BN118" s="125"/>
      <c r="BO118" s="125"/>
    </row>
    <row r="119" spans="3:67" s="8" customFormat="1" ht="250.5" customHeight="1" x14ac:dyDescent="0.15">
      <c r="AZ119" s="194"/>
      <c r="BA119" s="199"/>
      <c r="BB119" s="199"/>
      <c r="BC119" s="199"/>
      <c r="BD119" s="199"/>
      <c r="BE119" s="199"/>
      <c r="BF119" s="193"/>
      <c r="BG119" s="193"/>
      <c r="BH119" s="193"/>
      <c r="BI119" s="194"/>
      <c r="BJ119" s="194"/>
      <c r="BK119" s="194"/>
      <c r="BL119" s="126"/>
      <c r="BM119" s="126"/>
      <c r="BN119" s="126"/>
      <c r="BO119" s="126"/>
    </row>
    <row r="120" spans="3:67" s="8" customFormat="1" ht="12.95" customHeight="1" x14ac:dyDescent="0.15">
      <c r="D120" s="414"/>
      <c r="E120" s="414"/>
      <c r="F120" s="414"/>
      <c r="G120" s="414"/>
      <c r="H120" s="414"/>
      <c r="I120" s="414"/>
      <c r="J120" s="11"/>
      <c r="K120" s="11"/>
      <c r="L120" s="325" t="s">
        <v>254</v>
      </c>
      <c r="M120" s="325"/>
      <c r="N120" s="325"/>
      <c r="O120" s="325" t="s">
        <v>256</v>
      </c>
      <c r="P120" s="325"/>
      <c r="Q120" s="325"/>
      <c r="R120" s="325" t="s">
        <v>257</v>
      </c>
      <c r="S120" s="325"/>
      <c r="T120" s="325"/>
      <c r="U120" s="325" t="s">
        <v>258</v>
      </c>
      <c r="V120" s="325"/>
      <c r="W120" s="325"/>
      <c r="X120" s="325" t="s">
        <v>259</v>
      </c>
      <c r="Y120" s="325"/>
      <c r="Z120" s="325"/>
      <c r="AA120" s="325" t="s">
        <v>260</v>
      </c>
      <c r="AB120" s="325"/>
      <c r="AC120" s="325"/>
      <c r="AD120" s="325" t="s">
        <v>261</v>
      </c>
      <c r="AE120" s="325"/>
      <c r="AF120" s="325"/>
      <c r="AZ120" s="194"/>
      <c r="BA120" s="199"/>
      <c r="BB120" s="199"/>
      <c r="BC120" s="199"/>
      <c r="BD120" s="199"/>
      <c r="BE120" s="199"/>
      <c r="BF120" s="194"/>
      <c r="BG120" s="194"/>
      <c r="BH120" s="193"/>
      <c r="BI120" s="193"/>
      <c r="BJ120" s="193"/>
      <c r="BK120" s="194"/>
      <c r="BL120" s="126"/>
      <c r="BM120" s="126"/>
      <c r="BN120" s="126"/>
      <c r="BO120" s="126"/>
    </row>
    <row r="121" spans="3:67" s="8" customFormat="1" ht="6" customHeight="1" x14ac:dyDescent="0.15">
      <c r="D121" s="414"/>
      <c r="E121" s="414"/>
      <c r="F121" s="414"/>
      <c r="G121" s="414"/>
      <c r="H121" s="414"/>
      <c r="I121" s="414"/>
      <c r="J121" s="11"/>
      <c r="K121" s="11"/>
      <c r="L121" s="341" t="s">
        <v>253</v>
      </c>
      <c r="M121" s="342"/>
      <c r="N121" s="342"/>
      <c r="O121" s="327"/>
      <c r="P121" s="327"/>
      <c r="Q121" s="327"/>
      <c r="R121" s="327"/>
      <c r="S121" s="327"/>
      <c r="T121" s="327"/>
      <c r="U121" s="327"/>
      <c r="V121" s="327"/>
      <c r="W121" s="327"/>
      <c r="X121" s="327"/>
      <c r="Y121" s="327"/>
      <c r="Z121" s="327"/>
      <c r="AA121" s="327"/>
      <c r="AB121" s="327"/>
      <c r="AC121" s="327"/>
      <c r="AD121" s="327"/>
      <c r="AE121" s="327"/>
      <c r="AF121" s="328"/>
      <c r="AZ121" s="194"/>
      <c r="BA121" s="199"/>
      <c r="BB121" s="199"/>
      <c r="BC121" s="199"/>
      <c r="BD121" s="199"/>
      <c r="BE121" s="199"/>
      <c r="BF121" s="194"/>
      <c r="BG121" s="194"/>
      <c r="BH121" s="193"/>
      <c r="BI121" s="193"/>
      <c r="BJ121" s="193"/>
      <c r="BK121" s="194"/>
      <c r="BL121" s="126"/>
      <c r="BM121" s="126"/>
      <c r="BN121" s="126"/>
      <c r="BO121" s="126"/>
    </row>
    <row r="122" spans="3:67" s="8" customFormat="1" ht="25.5" customHeight="1" x14ac:dyDescent="0.15">
      <c r="D122" s="462"/>
      <c r="E122" s="462"/>
      <c r="F122" s="462"/>
      <c r="G122" s="462"/>
      <c r="H122" s="462"/>
      <c r="I122" s="462"/>
      <c r="J122" s="205"/>
      <c r="K122" s="205"/>
      <c r="L122" s="343"/>
      <c r="M122" s="344"/>
      <c r="N122" s="344"/>
      <c r="O122" s="326" t="s">
        <v>248</v>
      </c>
      <c r="P122" s="327"/>
      <c r="Q122" s="328"/>
      <c r="R122" s="326" t="s">
        <v>249</v>
      </c>
      <c r="S122" s="327"/>
      <c r="T122" s="328"/>
      <c r="U122" s="326" t="s">
        <v>250</v>
      </c>
      <c r="V122" s="327"/>
      <c r="W122" s="328"/>
      <c r="X122" s="326" t="s">
        <v>251</v>
      </c>
      <c r="Y122" s="327"/>
      <c r="Z122" s="328"/>
      <c r="AA122" s="326" t="s">
        <v>252</v>
      </c>
      <c r="AB122" s="327"/>
      <c r="AC122" s="328"/>
      <c r="AD122" s="604" t="s">
        <v>618</v>
      </c>
      <c r="AE122" s="512"/>
      <c r="AF122" s="513"/>
      <c r="AT122" s="102"/>
      <c r="AU122" s="102"/>
      <c r="AV122" s="102"/>
      <c r="AW122" s="102"/>
      <c r="AX122" s="102"/>
      <c r="AY122" s="102"/>
      <c r="AZ122" s="195"/>
      <c r="BA122" s="200"/>
      <c r="BB122" s="199"/>
      <c r="BC122" s="199"/>
      <c r="BD122" s="199"/>
      <c r="BE122" s="199"/>
      <c r="BF122" s="194"/>
      <c r="BG122" s="194"/>
      <c r="BH122" s="193"/>
      <c r="BI122" s="193"/>
      <c r="BJ122" s="193"/>
      <c r="BK122" s="194"/>
      <c r="BL122" s="126"/>
      <c r="BM122" s="126"/>
      <c r="BN122" s="126"/>
      <c r="BO122" s="126"/>
    </row>
    <row r="123" spans="3:67" s="8" customFormat="1" ht="24.75" customHeight="1" x14ac:dyDescent="0.15">
      <c r="D123" s="438" t="s">
        <v>255</v>
      </c>
      <c r="E123" s="439"/>
      <c r="F123" s="439"/>
      <c r="G123" s="439"/>
      <c r="H123" s="439"/>
      <c r="I123" s="440"/>
      <c r="J123" s="362" t="s">
        <v>16</v>
      </c>
      <c r="K123" s="363"/>
      <c r="L123" s="390">
        <f t="shared" ref="L123:L140" si="2">SUM(O123,R123,U123,X123,AA123,AD123)</f>
        <v>0</v>
      </c>
      <c r="M123" s="391"/>
      <c r="N123" s="14" t="s">
        <v>280</v>
      </c>
      <c r="O123" s="390">
        <f>SUM(O129+O135)</f>
        <v>0</v>
      </c>
      <c r="P123" s="391"/>
      <c r="Q123" s="14" t="s">
        <v>280</v>
      </c>
      <c r="R123" s="390">
        <f>SUM(R129+R135)</f>
        <v>0</v>
      </c>
      <c r="S123" s="391"/>
      <c r="T123" s="14" t="s">
        <v>280</v>
      </c>
      <c r="U123" s="390">
        <f>SUM(U129+U135)</f>
        <v>0</v>
      </c>
      <c r="V123" s="391"/>
      <c r="W123" s="14" t="s">
        <v>280</v>
      </c>
      <c r="X123" s="390">
        <f>SUM(X129+X135)</f>
        <v>0</v>
      </c>
      <c r="Y123" s="391"/>
      <c r="Z123" s="14" t="s">
        <v>280</v>
      </c>
      <c r="AA123" s="390">
        <f>SUM(AA129+AA135)</f>
        <v>0</v>
      </c>
      <c r="AB123" s="391"/>
      <c r="AC123" s="14" t="s">
        <v>280</v>
      </c>
      <c r="AD123" s="390">
        <f>SUM(AD129+AD135)</f>
        <v>0</v>
      </c>
      <c r="AE123" s="391"/>
      <c r="AF123" s="14" t="s">
        <v>280</v>
      </c>
      <c r="AT123" s="102"/>
      <c r="AU123" s="102"/>
      <c r="AV123" s="102"/>
      <c r="AW123" s="102"/>
      <c r="AX123" s="102"/>
      <c r="AY123" s="102"/>
      <c r="AZ123" s="195"/>
      <c r="BA123" s="200"/>
      <c r="BB123" s="199"/>
      <c r="BC123" s="199"/>
      <c r="BD123" s="199"/>
      <c r="BE123" s="199"/>
      <c r="BF123" s="194"/>
      <c r="BG123" s="194"/>
      <c r="BH123" s="193"/>
      <c r="BI123" s="193"/>
      <c r="BJ123" s="193"/>
      <c r="BK123" s="194"/>
      <c r="BL123" s="126"/>
      <c r="BM123" s="126"/>
      <c r="BN123" s="126"/>
      <c r="BO123" s="126"/>
    </row>
    <row r="124" spans="3:67" s="8" customFormat="1" ht="24.75" customHeight="1" x14ac:dyDescent="0.15">
      <c r="D124" s="441"/>
      <c r="E124" s="442"/>
      <c r="F124" s="442"/>
      <c r="G124" s="442"/>
      <c r="H124" s="442"/>
      <c r="I124" s="443"/>
      <c r="J124" s="376" t="s">
        <v>17</v>
      </c>
      <c r="K124" s="378"/>
      <c r="L124" s="339">
        <f t="shared" si="2"/>
        <v>0</v>
      </c>
      <c r="M124" s="340"/>
      <c r="N124" s="20" t="s">
        <v>280</v>
      </c>
      <c r="O124" s="339">
        <f>SUM(O130+O136)</f>
        <v>0</v>
      </c>
      <c r="P124" s="340"/>
      <c r="Q124" s="20" t="s">
        <v>280</v>
      </c>
      <c r="R124" s="339">
        <f>SUM(R130+R136)</f>
        <v>0</v>
      </c>
      <c r="S124" s="340"/>
      <c r="T124" s="20" t="s">
        <v>280</v>
      </c>
      <c r="U124" s="339">
        <f>SUM(U130+U136)</f>
        <v>0</v>
      </c>
      <c r="V124" s="340"/>
      <c r="W124" s="20" t="s">
        <v>280</v>
      </c>
      <c r="X124" s="339">
        <f>SUM(X130+X136)</f>
        <v>0</v>
      </c>
      <c r="Y124" s="340"/>
      <c r="Z124" s="20" t="s">
        <v>280</v>
      </c>
      <c r="AA124" s="339">
        <f>SUM(AA130+AA136)</f>
        <v>0</v>
      </c>
      <c r="AB124" s="340"/>
      <c r="AC124" s="20" t="s">
        <v>280</v>
      </c>
      <c r="AD124" s="339">
        <f>SUM(AD130+AD136)</f>
        <v>0</v>
      </c>
      <c r="AE124" s="340"/>
      <c r="AF124" s="20" t="s">
        <v>280</v>
      </c>
      <c r="AT124" s="102"/>
      <c r="AU124" s="102"/>
      <c r="AV124" s="102"/>
      <c r="AW124" s="102"/>
      <c r="AX124" s="102"/>
      <c r="AY124" s="102"/>
      <c r="AZ124" s="195"/>
      <c r="BA124" s="200"/>
      <c r="BB124" s="199"/>
      <c r="BC124" s="199"/>
      <c r="BD124" s="199"/>
      <c r="BE124" s="199"/>
      <c r="BF124" s="194"/>
      <c r="BG124" s="194"/>
      <c r="BH124" s="193"/>
      <c r="BI124" s="193"/>
      <c r="BJ124" s="193"/>
      <c r="BK124" s="194"/>
      <c r="BL124" s="126"/>
      <c r="BM124" s="126"/>
      <c r="BN124" s="126"/>
      <c r="BO124" s="126"/>
    </row>
    <row r="125" spans="3:67" s="8" customFormat="1" ht="24.75" customHeight="1" x14ac:dyDescent="0.15">
      <c r="D125" s="441"/>
      <c r="E125" s="442"/>
      <c r="F125" s="442"/>
      <c r="G125" s="442"/>
      <c r="H125" s="442"/>
      <c r="I125" s="443"/>
      <c r="J125" s="343" t="s">
        <v>238</v>
      </c>
      <c r="K125" s="345"/>
      <c r="L125" s="337">
        <f t="shared" si="2"/>
        <v>0</v>
      </c>
      <c r="M125" s="338"/>
      <c r="N125" s="109" t="s">
        <v>280</v>
      </c>
      <c r="O125" s="337">
        <f>SUM(O123:P124)</f>
        <v>0</v>
      </c>
      <c r="P125" s="338"/>
      <c r="Q125" s="15" t="s">
        <v>280</v>
      </c>
      <c r="R125" s="337">
        <f>SUM(R123:S124)</f>
        <v>0</v>
      </c>
      <c r="S125" s="338"/>
      <c r="T125" s="15" t="s">
        <v>280</v>
      </c>
      <c r="U125" s="337">
        <f>SUM(U123:V124)</f>
        <v>0</v>
      </c>
      <c r="V125" s="338"/>
      <c r="W125" s="15" t="s">
        <v>280</v>
      </c>
      <c r="X125" s="337">
        <f>SUM(X123:Y124)</f>
        <v>0</v>
      </c>
      <c r="Y125" s="338"/>
      <c r="Z125" s="15" t="s">
        <v>280</v>
      </c>
      <c r="AA125" s="337">
        <f>SUM(AA123:AB124)</f>
        <v>0</v>
      </c>
      <c r="AB125" s="338"/>
      <c r="AC125" s="15" t="s">
        <v>280</v>
      </c>
      <c r="AD125" s="337">
        <f>SUM(AD123:AE124)</f>
        <v>0</v>
      </c>
      <c r="AE125" s="338"/>
      <c r="AF125" s="15" t="s">
        <v>280</v>
      </c>
      <c r="AT125" s="102"/>
      <c r="AU125" s="102"/>
      <c r="AV125" s="102"/>
      <c r="AW125" s="102"/>
      <c r="AX125" s="102"/>
      <c r="AY125" s="102"/>
      <c r="AZ125" s="195"/>
      <c r="BA125" s="200"/>
      <c r="BB125" s="199"/>
      <c r="BC125" s="199"/>
      <c r="BD125" s="199"/>
      <c r="BE125" s="199"/>
      <c r="BF125" s="194"/>
      <c r="BG125" s="194"/>
      <c r="BH125" s="193"/>
      <c r="BI125" s="193"/>
      <c r="BJ125" s="193"/>
      <c r="BK125" s="194"/>
      <c r="BL125" s="126"/>
      <c r="BM125" s="126"/>
      <c r="BN125" s="126"/>
      <c r="BO125" s="126"/>
    </row>
    <row r="126" spans="3:67" s="8" customFormat="1" ht="24.75" customHeight="1" x14ac:dyDescent="0.15">
      <c r="D126" s="110"/>
      <c r="E126" s="570" t="s">
        <v>727</v>
      </c>
      <c r="F126" s="571"/>
      <c r="G126" s="571"/>
      <c r="H126" s="571"/>
      <c r="I126" s="572"/>
      <c r="J126" s="362" t="s">
        <v>16</v>
      </c>
      <c r="K126" s="363"/>
      <c r="L126" s="390">
        <f t="shared" si="2"/>
        <v>0</v>
      </c>
      <c r="M126" s="391"/>
      <c r="N126" s="14" t="s">
        <v>280</v>
      </c>
      <c r="O126" s="390">
        <f>SUM(O132+O138)</f>
        <v>0</v>
      </c>
      <c r="P126" s="391"/>
      <c r="Q126" s="14" t="s">
        <v>280</v>
      </c>
      <c r="R126" s="390">
        <f>SUM(R132+R138)</f>
        <v>0</v>
      </c>
      <c r="S126" s="391"/>
      <c r="T126" s="14" t="s">
        <v>280</v>
      </c>
      <c r="U126" s="390">
        <f>SUM(U132+U138)</f>
        <v>0</v>
      </c>
      <c r="V126" s="391"/>
      <c r="W126" s="14" t="s">
        <v>280</v>
      </c>
      <c r="X126" s="390">
        <f>SUM(X132+X138)</f>
        <v>0</v>
      </c>
      <c r="Y126" s="391"/>
      <c r="Z126" s="14" t="s">
        <v>280</v>
      </c>
      <c r="AA126" s="390">
        <f>SUM(AA132+AA138)</f>
        <v>0</v>
      </c>
      <c r="AB126" s="391"/>
      <c r="AC126" s="14" t="s">
        <v>280</v>
      </c>
      <c r="AD126" s="390">
        <f>SUM(AD132+AD138)</f>
        <v>0</v>
      </c>
      <c r="AE126" s="391"/>
      <c r="AF126" s="14" t="s">
        <v>280</v>
      </c>
      <c r="AT126" s="102"/>
      <c r="AU126" s="102"/>
      <c r="AV126" s="102"/>
      <c r="AW126" s="102"/>
      <c r="AX126" s="102"/>
      <c r="AY126" s="102"/>
      <c r="AZ126" s="195"/>
      <c r="BA126" s="200"/>
      <c r="BB126" s="199"/>
      <c r="BC126" s="199"/>
      <c r="BD126" s="199"/>
      <c r="BE126" s="199"/>
      <c r="BF126" s="194"/>
      <c r="BG126" s="194"/>
      <c r="BH126" s="193"/>
      <c r="BI126" s="193"/>
      <c r="BJ126" s="193"/>
      <c r="BK126" s="194"/>
      <c r="BL126" s="126"/>
      <c r="BM126" s="126"/>
      <c r="BN126" s="126"/>
      <c r="BO126" s="126"/>
    </row>
    <row r="127" spans="3:67" s="8" customFormat="1" ht="24.75" customHeight="1" x14ac:dyDescent="0.15">
      <c r="D127" s="110"/>
      <c r="E127" s="573"/>
      <c r="F127" s="574"/>
      <c r="G127" s="574"/>
      <c r="H127" s="574"/>
      <c r="I127" s="575"/>
      <c r="J127" s="376" t="s">
        <v>17</v>
      </c>
      <c r="K127" s="378"/>
      <c r="L127" s="339">
        <f t="shared" si="2"/>
        <v>0</v>
      </c>
      <c r="M127" s="340"/>
      <c r="N127" s="20" t="s">
        <v>280</v>
      </c>
      <c r="O127" s="339">
        <f>SUM(O133+O139)</f>
        <v>0</v>
      </c>
      <c r="P127" s="340"/>
      <c r="Q127" s="20" t="s">
        <v>280</v>
      </c>
      <c r="R127" s="339">
        <f>SUM(R133+R139)</f>
        <v>0</v>
      </c>
      <c r="S127" s="340"/>
      <c r="T127" s="20" t="s">
        <v>280</v>
      </c>
      <c r="U127" s="339">
        <f>SUM(U133+U139)</f>
        <v>0</v>
      </c>
      <c r="V127" s="340"/>
      <c r="W127" s="20" t="s">
        <v>280</v>
      </c>
      <c r="X127" s="339">
        <f>SUM(X133+X139)</f>
        <v>0</v>
      </c>
      <c r="Y127" s="340"/>
      <c r="Z127" s="20" t="s">
        <v>280</v>
      </c>
      <c r="AA127" s="339">
        <f>SUM(AA133+AA139)</f>
        <v>0</v>
      </c>
      <c r="AB127" s="340"/>
      <c r="AC127" s="20" t="s">
        <v>280</v>
      </c>
      <c r="AD127" s="339">
        <f>SUM(AD133+AD139)</f>
        <v>0</v>
      </c>
      <c r="AE127" s="340"/>
      <c r="AF127" s="20" t="s">
        <v>280</v>
      </c>
      <c r="AT127" s="102"/>
      <c r="AU127" s="102"/>
      <c r="AV127" s="102"/>
      <c r="AW127" s="102"/>
      <c r="AX127" s="102"/>
      <c r="AY127" s="102"/>
      <c r="AZ127" s="195"/>
      <c r="BA127" s="200"/>
      <c r="BB127" s="199"/>
      <c r="BC127" s="199"/>
      <c r="BD127" s="199"/>
      <c r="BE127" s="199"/>
      <c r="BF127" s="194"/>
      <c r="BG127" s="194"/>
      <c r="BH127" s="193"/>
      <c r="BI127" s="193"/>
      <c r="BJ127" s="193"/>
      <c r="BK127" s="194"/>
      <c r="BL127" s="126"/>
      <c r="BM127" s="126"/>
      <c r="BN127" s="126"/>
      <c r="BO127" s="126"/>
    </row>
    <row r="128" spans="3:67" s="8" customFormat="1" ht="24.75" customHeight="1" x14ac:dyDescent="0.15">
      <c r="D128" s="84"/>
      <c r="E128" s="576"/>
      <c r="F128" s="577"/>
      <c r="G128" s="577"/>
      <c r="H128" s="577"/>
      <c r="I128" s="578"/>
      <c r="J128" s="343" t="s">
        <v>238</v>
      </c>
      <c r="K128" s="345"/>
      <c r="L128" s="337">
        <f t="shared" si="2"/>
        <v>0</v>
      </c>
      <c r="M128" s="338"/>
      <c r="N128" s="109" t="s">
        <v>280</v>
      </c>
      <c r="O128" s="337">
        <f>SUM(O134+O140)</f>
        <v>0</v>
      </c>
      <c r="P128" s="338"/>
      <c r="Q128" s="15" t="s">
        <v>280</v>
      </c>
      <c r="R128" s="337">
        <f>SUM(R134+R140)</f>
        <v>0</v>
      </c>
      <c r="S128" s="338"/>
      <c r="T128" s="15" t="s">
        <v>280</v>
      </c>
      <c r="U128" s="337">
        <f>SUM(U134+U140)</f>
        <v>0</v>
      </c>
      <c r="V128" s="338"/>
      <c r="W128" s="15" t="s">
        <v>280</v>
      </c>
      <c r="X128" s="337">
        <f>SUM(X134+X140)</f>
        <v>0</v>
      </c>
      <c r="Y128" s="338"/>
      <c r="Z128" s="15" t="s">
        <v>280</v>
      </c>
      <c r="AA128" s="337">
        <f>SUM(AA134+AA140)</f>
        <v>0</v>
      </c>
      <c r="AB128" s="338"/>
      <c r="AC128" s="15" t="s">
        <v>280</v>
      </c>
      <c r="AD128" s="337">
        <f>SUM(AD134+AD140)</f>
        <v>0</v>
      </c>
      <c r="AE128" s="338"/>
      <c r="AF128" s="15" t="s">
        <v>280</v>
      </c>
      <c r="AT128" s="102"/>
      <c r="AU128" s="102"/>
      <c r="AV128" s="102"/>
      <c r="AW128" s="102"/>
      <c r="AX128" s="102"/>
      <c r="AY128" s="102"/>
      <c r="AZ128" s="195"/>
      <c r="BA128" s="200"/>
      <c r="BB128" s="199"/>
      <c r="BC128" s="199"/>
      <c r="BD128" s="199"/>
      <c r="BE128" s="199"/>
      <c r="BF128" s="194"/>
      <c r="BG128" s="194"/>
      <c r="BH128" s="193"/>
      <c r="BI128" s="193"/>
      <c r="BJ128" s="193"/>
      <c r="BK128" s="194"/>
      <c r="BL128" s="126"/>
      <c r="BM128" s="126"/>
      <c r="BN128" s="126"/>
      <c r="BO128" s="126"/>
    </row>
    <row r="129" spans="4:67" s="8" customFormat="1" ht="24.75" customHeight="1" x14ac:dyDescent="0.15">
      <c r="D129" s="438" t="s">
        <v>1002</v>
      </c>
      <c r="E129" s="439"/>
      <c r="F129" s="439"/>
      <c r="G129" s="439"/>
      <c r="H129" s="439"/>
      <c r="I129" s="440"/>
      <c r="J129" s="362" t="s">
        <v>16</v>
      </c>
      <c r="K129" s="363"/>
      <c r="L129" s="390">
        <f t="shared" si="2"/>
        <v>0</v>
      </c>
      <c r="M129" s="391"/>
      <c r="N129" s="14" t="s">
        <v>280</v>
      </c>
      <c r="O129" s="322"/>
      <c r="P129" s="323"/>
      <c r="Q129" s="14" t="s">
        <v>280</v>
      </c>
      <c r="R129" s="322"/>
      <c r="S129" s="323"/>
      <c r="T129" s="14" t="s">
        <v>280</v>
      </c>
      <c r="U129" s="322"/>
      <c r="V129" s="323"/>
      <c r="W129" s="14" t="s">
        <v>280</v>
      </c>
      <c r="X129" s="322"/>
      <c r="Y129" s="323"/>
      <c r="Z129" s="14" t="s">
        <v>280</v>
      </c>
      <c r="AA129" s="322"/>
      <c r="AB129" s="323"/>
      <c r="AC129" s="14" t="s">
        <v>280</v>
      </c>
      <c r="AD129" s="322"/>
      <c r="AE129" s="323"/>
      <c r="AF129" s="14" t="s">
        <v>280</v>
      </c>
      <c r="AH129" s="754" t="str">
        <f>IF(BF129&gt;0,"(男性) 内訳の大学院専任数が看護教員数を上回っています ","")</f>
        <v/>
      </c>
      <c r="AI129" s="754"/>
      <c r="AJ129" s="754"/>
      <c r="AK129" s="754"/>
      <c r="AL129" s="754"/>
      <c r="AM129" s="754"/>
      <c r="AN129" s="754"/>
      <c r="AO129" s="754"/>
      <c r="AP129" s="754"/>
      <c r="AQ129" s="754"/>
      <c r="AR129" s="754"/>
      <c r="AS129" s="754"/>
      <c r="AT129" s="102"/>
      <c r="AU129" s="102"/>
      <c r="AV129" s="102"/>
      <c r="AW129" s="102"/>
      <c r="AX129" s="102"/>
      <c r="AY129" s="102"/>
      <c r="AZ129" s="291">
        <f>IF(AND(O132&lt;&gt;"",O129&lt;&gt;"",O132&gt;O129),1,0)</f>
        <v>0</v>
      </c>
      <c r="BA129" s="291">
        <f>IF(AND(R132&lt;&gt;"",R129&lt;&gt;"",R132&gt;R129),1,0)</f>
        <v>0</v>
      </c>
      <c r="BB129" s="291">
        <f>IF(AND(U132&lt;&gt;"",U129&lt;&gt;"",U132&gt;U129),1,0)</f>
        <v>0</v>
      </c>
      <c r="BC129" s="291">
        <f>IF(AND(X132&lt;&gt;"",X129&lt;&gt;"",X132&gt;X129),1,0)</f>
        <v>0</v>
      </c>
      <c r="BD129" s="291">
        <f>IF(AND(AA132&lt;&gt;"",AA129&lt;&gt;"",AA132&gt;AA129),1,0)</f>
        <v>0</v>
      </c>
      <c r="BE129" s="291">
        <f>IF(AND(AD132&lt;&gt;"",AD129&lt;&gt;"",AD132&gt;AD129),1,0)</f>
        <v>0</v>
      </c>
      <c r="BF129" s="291">
        <f>SUM(AZ129:BE129)</f>
        <v>0</v>
      </c>
      <c r="BG129" s="285"/>
      <c r="BH129" s="193"/>
      <c r="BI129" s="193"/>
      <c r="BJ129" s="193"/>
      <c r="BK129" s="194"/>
      <c r="BL129" s="126"/>
      <c r="BM129" s="126"/>
      <c r="BN129" s="126"/>
      <c r="BO129" s="126"/>
    </row>
    <row r="130" spans="4:67" s="8" customFormat="1" ht="24.75" customHeight="1" x14ac:dyDescent="0.15">
      <c r="D130" s="441"/>
      <c r="E130" s="442"/>
      <c r="F130" s="442"/>
      <c r="G130" s="442"/>
      <c r="H130" s="442"/>
      <c r="I130" s="443"/>
      <c r="J130" s="376" t="s">
        <v>17</v>
      </c>
      <c r="K130" s="378"/>
      <c r="L130" s="339">
        <f t="shared" si="2"/>
        <v>0</v>
      </c>
      <c r="M130" s="340"/>
      <c r="N130" s="20" t="s">
        <v>280</v>
      </c>
      <c r="O130" s="314"/>
      <c r="P130" s="315"/>
      <c r="Q130" s="20" t="s">
        <v>280</v>
      </c>
      <c r="R130" s="314"/>
      <c r="S130" s="315"/>
      <c r="T130" s="20" t="s">
        <v>280</v>
      </c>
      <c r="U130" s="314"/>
      <c r="V130" s="315"/>
      <c r="W130" s="20" t="s">
        <v>280</v>
      </c>
      <c r="X130" s="314"/>
      <c r="Y130" s="315"/>
      <c r="Z130" s="20" t="s">
        <v>280</v>
      </c>
      <c r="AA130" s="314"/>
      <c r="AB130" s="315"/>
      <c r="AC130" s="20" t="s">
        <v>280</v>
      </c>
      <c r="AD130" s="314"/>
      <c r="AE130" s="315"/>
      <c r="AF130" s="20" t="s">
        <v>280</v>
      </c>
      <c r="AH130" s="755" t="str">
        <f>IF(BF130&gt;0,"(女性) 内訳の大学院専任数が看護教員数を上回っています ","")</f>
        <v/>
      </c>
      <c r="AI130" s="755"/>
      <c r="AJ130" s="755"/>
      <c r="AK130" s="755"/>
      <c r="AL130" s="755"/>
      <c r="AM130" s="755"/>
      <c r="AN130" s="755"/>
      <c r="AO130" s="755"/>
      <c r="AP130" s="755"/>
      <c r="AQ130" s="755"/>
      <c r="AR130" s="755"/>
      <c r="AS130" s="755"/>
      <c r="AT130" s="102"/>
      <c r="AU130" s="102"/>
      <c r="AV130" s="102"/>
      <c r="AW130" s="102"/>
      <c r="AX130" s="102"/>
      <c r="AY130" s="102"/>
      <c r="AZ130" s="291">
        <f>IF(AND(O133&lt;&gt;"",O130&lt;&gt;"",O133&gt;O130),1,0)</f>
        <v>0</v>
      </c>
      <c r="BA130" s="291">
        <f>IF(AND(R133&lt;&gt;"",R130&lt;&gt;"",R133&gt;R130),1,0)</f>
        <v>0</v>
      </c>
      <c r="BB130" s="291">
        <f>IF(AND(U133&lt;&gt;"",U130&lt;&gt;"",U133&gt;U130),1,0)</f>
        <v>0</v>
      </c>
      <c r="BC130" s="291">
        <f>IF(AND(X133&lt;&gt;"",X130&lt;&gt;"",X133&gt;X130),1,0)</f>
        <v>0</v>
      </c>
      <c r="BD130" s="291">
        <f>IF(AND(AA133&lt;&gt;"",AA130&lt;&gt;"",AA133&gt;AA130),1,0)</f>
        <v>0</v>
      </c>
      <c r="BE130" s="291">
        <f>IF(AND(AD133&lt;&gt;"",AD130&lt;&gt;"",AD133&gt;AD130),1,0)</f>
        <v>0</v>
      </c>
      <c r="BF130" s="291">
        <f>SUM(AZ130:BE130)</f>
        <v>0</v>
      </c>
      <c r="BG130" s="285"/>
      <c r="BH130" s="193"/>
      <c r="BI130" s="193"/>
      <c r="BJ130" s="193"/>
      <c r="BK130" s="194"/>
      <c r="BL130" s="126"/>
      <c r="BM130" s="126"/>
      <c r="BN130" s="126"/>
      <c r="BO130" s="126"/>
    </row>
    <row r="131" spans="4:67" s="8" customFormat="1" ht="24.75" customHeight="1" x14ac:dyDescent="0.15">
      <c r="D131" s="441"/>
      <c r="E131" s="442"/>
      <c r="F131" s="442"/>
      <c r="G131" s="442"/>
      <c r="H131" s="442"/>
      <c r="I131" s="443"/>
      <c r="J131" s="343" t="s">
        <v>238</v>
      </c>
      <c r="K131" s="345"/>
      <c r="L131" s="337">
        <f t="shared" si="2"/>
        <v>0</v>
      </c>
      <c r="M131" s="338"/>
      <c r="N131" s="109" t="s">
        <v>280</v>
      </c>
      <c r="O131" s="337">
        <f>SUM(O129+O130)</f>
        <v>0</v>
      </c>
      <c r="P131" s="338"/>
      <c r="Q131" s="15" t="s">
        <v>280</v>
      </c>
      <c r="R131" s="337">
        <f>SUM(R129+R130)</f>
        <v>0</v>
      </c>
      <c r="S131" s="338"/>
      <c r="T131" s="15" t="s">
        <v>280</v>
      </c>
      <c r="U131" s="337">
        <f>SUM(U129+U130)</f>
        <v>0</v>
      </c>
      <c r="V131" s="338"/>
      <c r="W131" s="15" t="s">
        <v>280</v>
      </c>
      <c r="X131" s="337">
        <f>SUM(X129+X130)</f>
        <v>0</v>
      </c>
      <c r="Y131" s="338"/>
      <c r="Z131" s="15" t="s">
        <v>280</v>
      </c>
      <c r="AA131" s="337">
        <f>SUM(AA129+AA130)</f>
        <v>0</v>
      </c>
      <c r="AB131" s="338"/>
      <c r="AC131" s="15" t="s">
        <v>280</v>
      </c>
      <c r="AD131" s="337">
        <f>SUM(AD129+AD130)</f>
        <v>0</v>
      </c>
      <c r="AE131" s="338"/>
      <c r="AF131" s="15" t="s">
        <v>280</v>
      </c>
      <c r="AT131" s="102"/>
      <c r="AU131" s="102"/>
      <c r="AV131" s="102"/>
      <c r="AW131" s="102"/>
      <c r="AX131" s="102"/>
      <c r="AY131" s="102"/>
      <c r="AZ131" s="195"/>
      <c r="BA131" s="200"/>
      <c r="BB131" s="199"/>
      <c r="BC131" s="199"/>
      <c r="BD131" s="199"/>
      <c r="BE131" s="199"/>
      <c r="BF131" s="194"/>
      <c r="BG131" s="194"/>
      <c r="BH131" s="193"/>
      <c r="BI131" s="193"/>
      <c r="BJ131" s="193"/>
      <c r="BK131" s="194"/>
      <c r="BL131" s="126"/>
      <c r="BM131" s="126"/>
      <c r="BN131" s="126"/>
      <c r="BO131" s="126"/>
    </row>
    <row r="132" spans="4:67" ht="24.75" customHeight="1" x14ac:dyDescent="0.15">
      <c r="D132" s="111"/>
      <c r="E132" s="570" t="s">
        <v>727</v>
      </c>
      <c r="F132" s="571"/>
      <c r="G132" s="571"/>
      <c r="H132" s="571"/>
      <c r="I132" s="572"/>
      <c r="J132" s="362" t="s">
        <v>16</v>
      </c>
      <c r="K132" s="363"/>
      <c r="L132" s="390">
        <f t="shared" si="2"/>
        <v>0</v>
      </c>
      <c r="M132" s="391"/>
      <c r="N132" s="14" t="s">
        <v>280</v>
      </c>
      <c r="O132" s="322"/>
      <c r="P132" s="323"/>
      <c r="Q132" s="14" t="s">
        <v>280</v>
      </c>
      <c r="R132" s="322"/>
      <c r="S132" s="323"/>
      <c r="T132" s="14" t="s">
        <v>280</v>
      </c>
      <c r="U132" s="322"/>
      <c r="V132" s="323"/>
      <c r="W132" s="14" t="s">
        <v>280</v>
      </c>
      <c r="X132" s="322"/>
      <c r="Y132" s="323"/>
      <c r="Z132" s="14" t="s">
        <v>280</v>
      </c>
      <c r="AA132" s="322"/>
      <c r="AB132" s="323"/>
      <c r="AC132" s="14" t="s">
        <v>280</v>
      </c>
      <c r="AD132" s="322"/>
      <c r="AE132" s="323"/>
      <c r="AF132" s="14" t="s">
        <v>280</v>
      </c>
      <c r="AT132" s="102"/>
      <c r="AU132" s="102"/>
      <c r="AV132" s="102"/>
      <c r="AW132" s="102"/>
      <c r="AX132" s="102"/>
      <c r="AY132" s="102"/>
      <c r="AZ132" s="195"/>
      <c r="BA132" s="200"/>
      <c r="BH132" s="193"/>
      <c r="BI132" s="193"/>
      <c r="BJ132" s="193"/>
    </row>
    <row r="133" spans="4:67" ht="24.75" customHeight="1" x14ac:dyDescent="0.15">
      <c r="D133" s="111"/>
      <c r="E133" s="573"/>
      <c r="F133" s="574"/>
      <c r="G133" s="574"/>
      <c r="H133" s="574"/>
      <c r="I133" s="575"/>
      <c r="J133" s="376" t="s">
        <v>17</v>
      </c>
      <c r="K133" s="378"/>
      <c r="L133" s="339">
        <f t="shared" si="2"/>
        <v>0</v>
      </c>
      <c r="M133" s="340"/>
      <c r="N133" s="20" t="s">
        <v>280</v>
      </c>
      <c r="O133" s="314"/>
      <c r="P133" s="315"/>
      <c r="Q133" s="20" t="s">
        <v>280</v>
      </c>
      <c r="R133" s="314"/>
      <c r="S133" s="315"/>
      <c r="T133" s="20" t="s">
        <v>280</v>
      </c>
      <c r="U133" s="314"/>
      <c r="V133" s="315"/>
      <c r="W133" s="20" t="s">
        <v>280</v>
      </c>
      <c r="X133" s="314"/>
      <c r="Y133" s="315"/>
      <c r="Z133" s="20" t="s">
        <v>280</v>
      </c>
      <c r="AA133" s="314"/>
      <c r="AB133" s="315"/>
      <c r="AC133" s="20" t="s">
        <v>280</v>
      </c>
      <c r="AD133" s="314"/>
      <c r="AE133" s="315"/>
      <c r="AF133" s="20" t="s">
        <v>280</v>
      </c>
      <c r="AT133" s="102"/>
      <c r="AU133" s="102"/>
      <c r="AV133" s="102"/>
      <c r="AW133" s="102"/>
      <c r="AX133" s="102"/>
      <c r="AY133" s="102"/>
      <c r="AZ133" s="195"/>
      <c r="BA133" s="200"/>
      <c r="BH133" s="193"/>
      <c r="BI133" s="193"/>
      <c r="BJ133" s="193"/>
    </row>
    <row r="134" spans="4:67" s="8" customFormat="1" ht="24.75" customHeight="1" x14ac:dyDescent="0.15">
      <c r="D134" s="111"/>
      <c r="E134" s="576"/>
      <c r="F134" s="577"/>
      <c r="G134" s="577"/>
      <c r="H134" s="577"/>
      <c r="I134" s="578"/>
      <c r="J134" s="343" t="s">
        <v>238</v>
      </c>
      <c r="K134" s="345"/>
      <c r="L134" s="337">
        <f t="shared" si="2"/>
        <v>0</v>
      </c>
      <c r="M134" s="338"/>
      <c r="N134" s="109" t="s">
        <v>280</v>
      </c>
      <c r="O134" s="337">
        <f>SUM(O132+O133)</f>
        <v>0</v>
      </c>
      <c r="P134" s="338"/>
      <c r="Q134" s="15" t="s">
        <v>713</v>
      </c>
      <c r="R134" s="337">
        <f>SUM(R132+R133)</f>
        <v>0</v>
      </c>
      <c r="S134" s="338"/>
      <c r="T134" s="15" t="s">
        <v>712</v>
      </c>
      <c r="U134" s="337">
        <f>SUM(U132+U133)</f>
        <v>0</v>
      </c>
      <c r="V134" s="338"/>
      <c r="W134" s="15" t="s">
        <v>712</v>
      </c>
      <c r="X134" s="337">
        <f>SUM(X132+X133)</f>
        <v>0</v>
      </c>
      <c r="Y134" s="338"/>
      <c r="Z134" s="15" t="s">
        <v>712</v>
      </c>
      <c r="AA134" s="337">
        <f>SUM(AA132+AA133)</f>
        <v>0</v>
      </c>
      <c r="AB134" s="338"/>
      <c r="AC134" s="15" t="s">
        <v>712</v>
      </c>
      <c r="AD134" s="337">
        <f>SUM(AD132+AD133)</f>
        <v>0</v>
      </c>
      <c r="AE134" s="338"/>
      <c r="AF134" s="15" t="s">
        <v>280</v>
      </c>
      <c r="AT134" s="102"/>
      <c r="AU134" s="102"/>
      <c r="AV134" s="102"/>
      <c r="AW134" s="102"/>
      <c r="AX134" s="102"/>
      <c r="AY134" s="102"/>
      <c r="AZ134" s="195"/>
      <c r="BA134" s="200"/>
      <c r="BB134" s="199"/>
      <c r="BC134" s="199"/>
      <c r="BD134" s="199"/>
      <c r="BE134" s="199"/>
      <c r="BF134" s="194"/>
      <c r="BG134" s="194"/>
      <c r="BH134" s="193"/>
      <c r="BI134" s="193"/>
      <c r="BJ134" s="193"/>
      <c r="BK134" s="194"/>
      <c r="BL134" s="126"/>
      <c r="BM134" s="126"/>
      <c r="BN134" s="126"/>
      <c r="BO134" s="126"/>
    </row>
    <row r="135" spans="4:67" ht="24.75" customHeight="1" x14ac:dyDescent="0.15">
      <c r="D135" s="621" t="s">
        <v>1054</v>
      </c>
      <c r="E135" s="439"/>
      <c r="F135" s="439"/>
      <c r="G135" s="439"/>
      <c r="H135" s="439"/>
      <c r="I135" s="440"/>
      <c r="J135" s="362" t="s">
        <v>16</v>
      </c>
      <c r="K135" s="363"/>
      <c r="L135" s="390">
        <f t="shared" si="2"/>
        <v>0</v>
      </c>
      <c r="M135" s="391"/>
      <c r="N135" s="14" t="s">
        <v>280</v>
      </c>
      <c r="O135" s="322"/>
      <c r="P135" s="323"/>
      <c r="Q135" s="14" t="s">
        <v>280</v>
      </c>
      <c r="R135" s="322"/>
      <c r="S135" s="323"/>
      <c r="T135" s="14" t="s">
        <v>280</v>
      </c>
      <c r="U135" s="322"/>
      <c r="V135" s="323"/>
      <c r="W135" s="14" t="s">
        <v>280</v>
      </c>
      <c r="X135" s="322"/>
      <c r="Y135" s="323"/>
      <c r="Z135" s="14" t="s">
        <v>280</v>
      </c>
      <c r="AA135" s="322"/>
      <c r="AB135" s="323"/>
      <c r="AC135" s="14" t="s">
        <v>280</v>
      </c>
      <c r="AD135" s="322"/>
      <c r="AE135" s="323"/>
      <c r="AF135" s="14" t="s">
        <v>280</v>
      </c>
      <c r="AH135" s="754" t="str">
        <f>IF(BF135&gt;0,"(男性) 内訳の大学院専任数が「それ以外の教員数」を上回っています ","")</f>
        <v/>
      </c>
      <c r="AI135" s="754"/>
      <c r="AJ135" s="754"/>
      <c r="AK135" s="754"/>
      <c r="AL135" s="754"/>
      <c r="AM135" s="754"/>
      <c r="AN135" s="754"/>
      <c r="AO135" s="754"/>
      <c r="AP135" s="754"/>
      <c r="AQ135" s="754"/>
      <c r="AR135" s="754"/>
      <c r="AS135" s="754"/>
      <c r="AT135" s="102"/>
      <c r="AU135" s="102"/>
      <c r="AV135" s="102"/>
      <c r="AW135" s="102"/>
      <c r="AX135" s="102"/>
      <c r="AY135" s="102"/>
      <c r="AZ135" s="291">
        <f>IF(AND(O138&lt;&gt;"",O135&lt;&gt;"",O138&gt;O135),1,0)</f>
        <v>0</v>
      </c>
      <c r="BA135" s="291">
        <f>IF(AND(R138&lt;&gt;"",R135&lt;&gt;"",R138&gt;R135),1,0)</f>
        <v>0</v>
      </c>
      <c r="BB135" s="291">
        <f>IF(AND(U138&lt;&gt;"",U135&lt;&gt;"",U138&gt;U135),1,0)</f>
        <v>0</v>
      </c>
      <c r="BC135" s="291">
        <f>IF(AND(X138&lt;&gt;"",X135&lt;&gt;"",X138&gt;X135),1,0)</f>
        <v>0</v>
      </c>
      <c r="BD135" s="291">
        <f>IF(AND(AA138&lt;&gt;"",AA135&lt;&gt;"",AA138&gt;AA135),1,0)</f>
        <v>0</v>
      </c>
      <c r="BE135" s="291">
        <f>IF(AND(AD138&lt;&gt;"",AD135&lt;&gt;"",AD138&gt;AD135),1,0)</f>
        <v>0</v>
      </c>
      <c r="BF135" s="291">
        <f>SUM(AZ135:BE135)</f>
        <v>0</v>
      </c>
      <c r="BH135" s="193"/>
      <c r="BI135" s="193"/>
      <c r="BJ135" s="193"/>
    </row>
    <row r="136" spans="4:67" ht="24.75" customHeight="1" x14ac:dyDescent="0.15">
      <c r="D136" s="441"/>
      <c r="E136" s="442"/>
      <c r="F136" s="442"/>
      <c r="G136" s="442"/>
      <c r="H136" s="442"/>
      <c r="I136" s="443"/>
      <c r="J136" s="376" t="s">
        <v>17</v>
      </c>
      <c r="K136" s="378"/>
      <c r="L136" s="339">
        <f t="shared" si="2"/>
        <v>0</v>
      </c>
      <c r="M136" s="340"/>
      <c r="N136" s="20" t="s">
        <v>280</v>
      </c>
      <c r="O136" s="314"/>
      <c r="P136" s="315"/>
      <c r="Q136" s="20" t="s">
        <v>280</v>
      </c>
      <c r="R136" s="314"/>
      <c r="S136" s="315"/>
      <c r="T136" s="20" t="s">
        <v>280</v>
      </c>
      <c r="U136" s="314"/>
      <c r="V136" s="315"/>
      <c r="W136" s="20" t="s">
        <v>280</v>
      </c>
      <c r="X136" s="314"/>
      <c r="Y136" s="315"/>
      <c r="Z136" s="20" t="s">
        <v>280</v>
      </c>
      <c r="AA136" s="314"/>
      <c r="AB136" s="315"/>
      <c r="AC136" s="20" t="s">
        <v>280</v>
      </c>
      <c r="AD136" s="314"/>
      <c r="AE136" s="315"/>
      <c r="AF136" s="20" t="s">
        <v>280</v>
      </c>
      <c r="AH136" s="755" t="str">
        <f>IF(BF136&gt;0,"(女性) 内訳の大学院専任数が「それ以外の教員数」を上回っています ","")</f>
        <v/>
      </c>
      <c r="AI136" s="755"/>
      <c r="AJ136" s="755"/>
      <c r="AK136" s="755"/>
      <c r="AL136" s="755"/>
      <c r="AM136" s="755"/>
      <c r="AN136" s="755"/>
      <c r="AO136" s="755"/>
      <c r="AP136" s="755"/>
      <c r="AQ136" s="755"/>
      <c r="AR136" s="755"/>
      <c r="AS136" s="755"/>
      <c r="AT136" s="102"/>
      <c r="AU136" s="102"/>
      <c r="AV136" s="102"/>
      <c r="AW136" s="102"/>
      <c r="AX136" s="102"/>
      <c r="AY136" s="102"/>
      <c r="AZ136" s="291">
        <f>IF(AND(O139&lt;&gt;"",O136&lt;&gt;"",O139&gt;O136),1,0)</f>
        <v>0</v>
      </c>
      <c r="BA136" s="291">
        <f>IF(AND(R139&lt;&gt;"",R136&lt;&gt;"",R139&gt;R136),1,0)</f>
        <v>0</v>
      </c>
      <c r="BB136" s="291">
        <f>IF(AND(U139&lt;&gt;"",U136&lt;&gt;"",U139&gt;U136),1,0)</f>
        <v>0</v>
      </c>
      <c r="BC136" s="291">
        <f>IF(AND(X139&lt;&gt;"",X136&lt;&gt;"",X139&gt;X136),1,0)</f>
        <v>0</v>
      </c>
      <c r="BD136" s="291">
        <f>IF(AND(AA139&lt;&gt;"",AA136&lt;&gt;"",AA139&gt;AA136),1,0)</f>
        <v>0</v>
      </c>
      <c r="BE136" s="291">
        <f>IF(AND(AD139&lt;&gt;"",AD136&lt;&gt;"",AD139&gt;AD136),1,0)</f>
        <v>0</v>
      </c>
      <c r="BF136" s="291">
        <f>SUM(AZ136:BE136)</f>
        <v>0</v>
      </c>
      <c r="BH136" s="193"/>
      <c r="BI136" s="193"/>
      <c r="BJ136" s="193"/>
    </row>
    <row r="137" spans="4:67" s="8" customFormat="1" ht="24.75" customHeight="1" x14ac:dyDescent="0.15">
      <c r="D137" s="441"/>
      <c r="E137" s="442"/>
      <c r="F137" s="442"/>
      <c r="G137" s="442"/>
      <c r="H137" s="442"/>
      <c r="I137" s="443"/>
      <c r="J137" s="343" t="s">
        <v>238</v>
      </c>
      <c r="K137" s="345"/>
      <c r="L137" s="337">
        <f t="shared" si="2"/>
        <v>0</v>
      </c>
      <c r="M137" s="338"/>
      <c r="N137" s="109" t="s">
        <v>280</v>
      </c>
      <c r="O137" s="337">
        <f>SUM(O135+O136)</f>
        <v>0</v>
      </c>
      <c r="P137" s="338"/>
      <c r="Q137" s="15" t="s">
        <v>712</v>
      </c>
      <c r="R137" s="337">
        <f>SUM(R135+R136)</f>
        <v>0</v>
      </c>
      <c r="S137" s="338"/>
      <c r="T137" s="15" t="s">
        <v>712</v>
      </c>
      <c r="U137" s="337">
        <f>SUM(U135+U136)</f>
        <v>0</v>
      </c>
      <c r="V137" s="338"/>
      <c r="W137" s="15" t="s">
        <v>712</v>
      </c>
      <c r="X137" s="337">
        <f>SUM(X135+X136)</f>
        <v>0</v>
      </c>
      <c r="Y137" s="338"/>
      <c r="Z137" s="15" t="s">
        <v>712</v>
      </c>
      <c r="AA137" s="337">
        <f>SUM(AA135+AA136)</f>
        <v>0</v>
      </c>
      <c r="AB137" s="338"/>
      <c r="AC137" s="15" t="s">
        <v>712</v>
      </c>
      <c r="AD137" s="337">
        <f>SUM(AD135+AD136)</f>
        <v>0</v>
      </c>
      <c r="AE137" s="338"/>
      <c r="AF137" s="15" t="s">
        <v>280</v>
      </c>
      <c r="AT137" s="102"/>
      <c r="AU137" s="102"/>
      <c r="AV137" s="102"/>
      <c r="AW137" s="102"/>
      <c r="AX137" s="102"/>
      <c r="AY137" s="102"/>
      <c r="AZ137" s="195"/>
      <c r="BA137" s="200"/>
      <c r="BB137" s="199"/>
      <c r="BC137" s="199"/>
      <c r="BD137" s="199"/>
      <c r="BE137" s="199"/>
      <c r="BF137" s="194"/>
      <c r="BG137" s="194"/>
      <c r="BH137" s="193"/>
      <c r="BI137" s="193"/>
      <c r="BJ137" s="193"/>
      <c r="BK137" s="194"/>
      <c r="BL137" s="126"/>
      <c r="BM137" s="126"/>
      <c r="BN137" s="126"/>
      <c r="BO137" s="126"/>
    </row>
    <row r="138" spans="4:67" ht="24.75" customHeight="1" x14ac:dyDescent="0.15">
      <c r="D138" s="111"/>
      <c r="E138" s="570" t="s">
        <v>727</v>
      </c>
      <c r="F138" s="571"/>
      <c r="G138" s="571"/>
      <c r="H138" s="571"/>
      <c r="I138" s="572"/>
      <c r="J138" s="362" t="s">
        <v>16</v>
      </c>
      <c r="K138" s="363"/>
      <c r="L138" s="390">
        <f t="shared" si="2"/>
        <v>0</v>
      </c>
      <c r="M138" s="391"/>
      <c r="N138" s="14" t="s">
        <v>280</v>
      </c>
      <c r="O138" s="322"/>
      <c r="P138" s="323"/>
      <c r="Q138" s="14" t="s">
        <v>280</v>
      </c>
      <c r="R138" s="322"/>
      <c r="S138" s="323"/>
      <c r="T138" s="14" t="s">
        <v>280</v>
      </c>
      <c r="U138" s="322"/>
      <c r="V138" s="323"/>
      <c r="W138" s="14" t="s">
        <v>280</v>
      </c>
      <c r="X138" s="322"/>
      <c r="Y138" s="323"/>
      <c r="Z138" s="14" t="s">
        <v>280</v>
      </c>
      <c r="AA138" s="322"/>
      <c r="AB138" s="323"/>
      <c r="AC138" s="14" t="s">
        <v>280</v>
      </c>
      <c r="AD138" s="322"/>
      <c r="AE138" s="323"/>
      <c r="AF138" s="14" t="s">
        <v>280</v>
      </c>
      <c r="AT138" s="102"/>
      <c r="AU138" s="102"/>
      <c r="AV138" s="102"/>
      <c r="AW138" s="102"/>
      <c r="AX138" s="102"/>
      <c r="AY138" s="102"/>
      <c r="AZ138" s="195"/>
      <c r="BA138" s="200"/>
      <c r="BH138" s="193"/>
      <c r="BI138" s="193"/>
      <c r="BJ138" s="193"/>
    </row>
    <row r="139" spans="4:67" ht="24.75" customHeight="1" x14ac:dyDescent="0.15">
      <c r="D139" s="111"/>
      <c r="E139" s="573"/>
      <c r="F139" s="574"/>
      <c r="G139" s="574"/>
      <c r="H139" s="574"/>
      <c r="I139" s="575"/>
      <c r="J139" s="376" t="s">
        <v>17</v>
      </c>
      <c r="K139" s="378"/>
      <c r="L139" s="339">
        <f t="shared" si="2"/>
        <v>0</v>
      </c>
      <c r="M139" s="340"/>
      <c r="N139" s="20" t="s">
        <v>280</v>
      </c>
      <c r="O139" s="314"/>
      <c r="P139" s="315"/>
      <c r="Q139" s="20" t="s">
        <v>280</v>
      </c>
      <c r="R139" s="314"/>
      <c r="S139" s="315"/>
      <c r="T139" s="20" t="s">
        <v>280</v>
      </c>
      <c r="U139" s="314"/>
      <c r="V139" s="315"/>
      <c r="W139" s="20" t="s">
        <v>280</v>
      </c>
      <c r="X139" s="314"/>
      <c r="Y139" s="315"/>
      <c r="Z139" s="20" t="s">
        <v>280</v>
      </c>
      <c r="AA139" s="314"/>
      <c r="AB139" s="315"/>
      <c r="AC139" s="20" t="s">
        <v>280</v>
      </c>
      <c r="AD139" s="314"/>
      <c r="AE139" s="315"/>
      <c r="AF139" s="20" t="s">
        <v>280</v>
      </c>
      <c r="AT139" s="102"/>
      <c r="AU139" s="102"/>
      <c r="AV139" s="102"/>
      <c r="AW139" s="102"/>
      <c r="AX139" s="102"/>
      <c r="AY139" s="102"/>
      <c r="AZ139" s="195"/>
      <c r="BA139" s="200"/>
      <c r="BH139" s="193"/>
      <c r="BI139" s="193"/>
      <c r="BJ139" s="193"/>
    </row>
    <row r="140" spans="4:67" s="8" customFormat="1" ht="24.75" customHeight="1" x14ac:dyDescent="0.15">
      <c r="D140" s="204"/>
      <c r="E140" s="576"/>
      <c r="F140" s="577"/>
      <c r="G140" s="577"/>
      <c r="H140" s="577"/>
      <c r="I140" s="578"/>
      <c r="J140" s="343" t="s">
        <v>238</v>
      </c>
      <c r="K140" s="345"/>
      <c r="L140" s="337">
        <f t="shared" si="2"/>
        <v>0</v>
      </c>
      <c r="M140" s="338"/>
      <c r="N140" s="15" t="s">
        <v>280</v>
      </c>
      <c r="O140" s="337">
        <f>SUM(O138+O139)</f>
        <v>0</v>
      </c>
      <c r="P140" s="338"/>
      <c r="Q140" s="15" t="s">
        <v>712</v>
      </c>
      <c r="R140" s="337">
        <f>SUM(R138+R139)</f>
        <v>0</v>
      </c>
      <c r="S140" s="338"/>
      <c r="T140" s="15" t="s">
        <v>712</v>
      </c>
      <c r="U140" s="337">
        <f>SUM(U138+U139)</f>
        <v>0</v>
      </c>
      <c r="V140" s="338"/>
      <c r="W140" s="15" t="s">
        <v>712</v>
      </c>
      <c r="X140" s="337">
        <f>SUM(X138+X139)</f>
        <v>0</v>
      </c>
      <c r="Y140" s="338"/>
      <c r="Z140" s="15" t="s">
        <v>712</v>
      </c>
      <c r="AA140" s="337">
        <f>SUM(AA138+AA139)</f>
        <v>0</v>
      </c>
      <c r="AB140" s="338"/>
      <c r="AC140" s="15" t="s">
        <v>712</v>
      </c>
      <c r="AD140" s="337">
        <f>SUM(AD138+AD139)</f>
        <v>0</v>
      </c>
      <c r="AE140" s="338"/>
      <c r="AF140" s="15" t="s">
        <v>280</v>
      </c>
      <c r="AT140" s="102"/>
      <c r="AU140" s="102"/>
      <c r="AV140" s="102"/>
      <c r="AW140" s="102"/>
      <c r="AX140" s="102"/>
      <c r="AY140" s="102"/>
      <c r="AZ140" s="195"/>
      <c r="BA140" s="200"/>
      <c r="BB140" s="199"/>
      <c r="BC140" s="199"/>
      <c r="BD140" s="199"/>
      <c r="BE140" s="199"/>
      <c r="BF140" s="194"/>
      <c r="BG140" s="194"/>
      <c r="BH140" s="193"/>
      <c r="BI140" s="193"/>
      <c r="BJ140" s="193"/>
      <c r="BK140" s="194"/>
      <c r="BL140" s="126"/>
      <c r="BM140" s="126"/>
      <c r="BN140" s="126"/>
      <c r="BO140" s="126"/>
    </row>
    <row r="141" spans="4:67" ht="8.25" customHeight="1" x14ac:dyDescent="0.15">
      <c r="BF141" s="193"/>
      <c r="BG141" s="193"/>
      <c r="BH141" s="193"/>
    </row>
    <row r="142" spans="4:67" ht="3.75" customHeight="1" x14ac:dyDescent="0.15">
      <c r="BF142" s="193"/>
      <c r="BG142" s="193"/>
      <c r="BH142" s="193"/>
    </row>
    <row r="143" spans="4:67" ht="0.95" customHeight="1" x14ac:dyDescent="0.15">
      <c r="BF143" s="193"/>
      <c r="BG143" s="193"/>
      <c r="BH143" s="193"/>
    </row>
    <row r="144" spans="4:67" ht="0.95" customHeight="1" x14ac:dyDescent="0.15">
      <c r="BF144" s="193"/>
      <c r="BG144" s="193"/>
      <c r="BH144" s="193"/>
    </row>
    <row r="145" spans="4:60" ht="0.95" customHeight="1" x14ac:dyDescent="0.15">
      <c r="BF145" s="193"/>
      <c r="BG145" s="193"/>
      <c r="BH145" s="193"/>
    </row>
    <row r="146" spans="4:60" ht="0.95" customHeight="1" x14ac:dyDescent="0.15">
      <c r="BF146" s="193"/>
      <c r="BG146" s="193"/>
      <c r="BH146" s="193"/>
    </row>
    <row r="147" spans="4:60" ht="0.95" customHeight="1" x14ac:dyDescent="0.15">
      <c r="BF147" s="193"/>
      <c r="BG147" s="193"/>
      <c r="BH147" s="193"/>
    </row>
    <row r="148" spans="4:60" ht="0.95" customHeight="1" x14ac:dyDescent="0.15">
      <c r="BF148" s="193"/>
      <c r="BG148" s="193"/>
      <c r="BH148" s="193"/>
    </row>
    <row r="149" spans="4:60" ht="0.95" customHeight="1" x14ac:dyDescent="0.15">
      <c r="BF149" s="193"/>
      <c r="BG149" s="193"/>
      <c r="BH149" s="193"/>
    </row>
    <row r="150" spans="4:60" ht="0.95" customHeight="1" x14ac:dyDescent="0.15">
      <c r="BF150" s="193"/>
      <c r="BG150" s="193"/>
      <c r="BH150" s="193"/>
    </row>
    <row r="151" spans="4:60" ht="0.95" customHeight="1" x14ac:dyDescent="0.15">
      <c r="BF151" s="193"/>
      <c r="BG151" s="193"/>
      <c r="BH151" s="193"/>
    </row>
    <row r="152" spans="4:60" ht="0.95" customHeight="1" x14ac:dyDescent="0.15">
      <c r="BF152" s="193"/>
      <c r="BG152" s="193"/>
      <c r="BH152" s="193"/>
    </row>
    <row r="153" spans="4:60" ht="9.75" customHeight="1" x14ac:dyDescent="0.15">
      <c r="D153" s="9"/>
      <c r="BF153" s="193"/>
      <c r="BG153" s="193"/>
      <c r="BH153" s="193"/>
    </row>
    <row r="154" spans="4:60" ht="24.95" hidden="1" customHeight="1" x14ac:dyDescent="0.15">
      <c r="D154" s="9"/>
      <c r="BF154" s="193"/>
      <c r="BG154" s="193"/>
      <c r="BH154" s="193"/>
    </row>
    <row r="155" spans="4:60" ht="8.25" hidden="1" customHeight="1" x14ac:dyDescent="0.15">
      <c r="BF155" s="193"/>
      <c r="BG155" s="193"/>
      <c r="BH155" s="193"/>
    </row>
    <row r="156" spans="4:60" ht="3.75" hidden="1" customHeight="1" x14ac:dyDescent="0.15">
      <c r="BF156" s="193"/>
      <c r="BG156" s="193"/>
      <c r="BH156" s="193"/>
    </row>
    <row r="157" spans="4:60" hidden="1" x14ac:dyDescent="0.15">
      <c r="BF157" s="193"/>
      <c r="BG157" s="193"/>
      <c r="BH157" s="193"/>
    </row>
    <row r="158" spans="4:60" hidden="1" x14ac:dyDescent="0.15">
      <c r="BF158" s="193"/>
      <c r="BG158" s="193"/>
      <c r="BH158" s="193"/>
    </row>
    <row r="159" spans="4:60" hidden="1" x14ac:dyDescent="0.15">
      <c r="BF159" s="193"/>
      <c r="BG159" s="193"/>
      <c r="BH159" s="193"/>
    </row>
    <row r="160" spans="4:60" hidden="1" x14ac:dyDescent="0.15">
      <c r="BF160" s="193"/>
      <c r="BG160" s="193"/>
      <c r="BH160" s="193"/>
    </row>
    <row r="161" spans="3:67" hidden="1" x14ac:dyDescent="0.15">
      <c r="BF161" s="193"/>
      <c r="BG161" s="193"/>
      <c r="BH161" s="193"/>
    </row>
    <row r="162" spans="3:67" hidden="1" x14ac:dyDescent="0.15">
      <c r="BF162" s="193"/>
      <c r="BG162" s="193"/>
      <c r="BH162" s="193"/>
    </row>
    <row r="163" spans="3:67" hidden="1" x14ac:dyDescent="0.15">
      <c r="BF163" s="193"/>
      <c r="BG163" s="193"/>
      <c r="BH163" s="193"/>
    </row>
    <row r="164" spans="3:67" hidden="1" x14ac:dyDescent="0.15">
      <c r="BF164" s="193"/>
      <c r="BG164" s="193"/>
      <c r="BH164" s="193"/>
    </row>
    <row r="165" spans="3:67" hidden="1" x14ac:dyDescent="0.15">
      <c r="BF165" s="193"/>
      <c r="BG165" s="193"/>
      <c r="BH165" s="193"/>
    </row>
    <row r="166" spans="3:67" hidden="1" x14ac:dyDescent="0.15">
      <c r="BF166" s="193"/>
      <c r="BG166" s="193"/>
      <c r="BH166" s="193"/>
    </row>
    <row r="167" spans="3:67" ht="15" hidden="1" customHeight="1" x14ac:dyDescent="0.15">
      <c r="D167" s="9"/>
      <c r="BF167" s="193"/>
      <c r="BG167" s="193"/>
      <c r="BH167" s="193"/>
    </row>
    <row r="168" spans="3:67" customFormat="1" ht="22.5" customHeight="1" x14ac:dyDescent="0.15">
      <c r="C168" s="5" t="s">
        <v>472</v>
      </c>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4"/>
      <c r="AL168" s="4"/>
      <c r="AM168" s="4"/>
      <c r="AN168" s="4"/>
      <c r="AO168" s="4"/>
      <c r="AP168" s="4"/>
      <c r="AQ168" s="4"/>
      <c r="AR168" s="4"/>
      <c r="AZ168" s="191"/>
      <c r="BA168" s="198"/>
      <c r="BB168" s="198"/>
      <c r="BC168" s="198"/>
      <c r="BD168" s="198"/>
      <c r="BE168" s="198"/>
      <c r="BF168" s="193"/>
      <c r="BG168" s="193"/>
      <c r="BH168" s="193"/>
      <c r="BI168" s="191"/>
      <c r="BJ168" s="191"/>
      <c r="BK168" s="191"/>
      <c r="BL168" s="125"/>
      <c r="BM168" s="125"/>
      <c r="BN168" s="125"/>
      <c r="BO168" s="125"/>
    </row>
    <row r="169" spans="3:67" customFormat="1" ht="18" customHeight="1" x14ac:dyDescent="0.15">
      <c r="C169" s="324" t="s">
        <v>603</v>
      </c>
      <c r="D169" s="324"/>
      <c r="E169" s="324"/>
      <c r="F169" s="324"/>
      <c r="G169" s="324"/>
      <c r="H169" s="324"/>
      <c r="I169" s="324"/>
      <c r="J169" s="324"/>
      <c r="K169" s="324"/>
      <c r="L169" s="324"/>
      <c r="M169" s="324"/>
      <c r="N169" s="324"/>
      <c r="O169" s="324"/>
      <c r="P169" s="324"/>
      <c r="Q169" s="324"/>
      <c r="R169" s="324"/>
      <c r="S169" s="324"/>
      <c r="T169" s="324"/>
      <c r="U169" s="324"/>
      <c r="V169" s="324"/>
      <c r="W169" s="324"/>
      <c r="X169" s="324"/>
      <c r="Y169" s="324"/>
      <c r="Z169" s="324"/>
      <c r="AA169" s="324"/>
      <c r="AB169" s="324"/>
      <c r="AC169" s="324"/>
      <c r="AD169" s="324"/>
      <c r="AE169" s="324"/>
      <c r="AF169" s="324"/>
      <c r="AG169" s="324"/>
      <c r="AH169" s="324"/>
      <c r="AI169" s="324"/>
      <c r="AJ169" s="324"/>
      <c r="AK169" s="324"/>
      <c r="AL169" s="324"/>
      <c r="AM169" s="324"/>
      <c r="AN169" s="324"/>
      <c r="AO169" s="324"/>
      <c r="AP169" s="324"/>
      <c r="AQ169" s="324"/>
      <c r="AR169" s="324"/>
      <c r="AZ169" s="191"/>
      <c r="BA169" s="198"/>
      <c r="BB169" s="198"/>
      <c r="BC169" s="198"/>
      <c r="BD169" s="198"/>
      <c r="BE169" s="198"/>
      <c r="BF169" s="193"/>
      <c r="BG169" s="193"/>
      <c r="BH169" s="193"/>
      <c r="BI169" s="191"/>
      <c r="BJ169" s="191"/>
      <c r="BK169" s="191"/>
      <c r="BL169" s="125"/>
      <c r="BM169" s="125"/>
      <c r="BN169" s="125"/>
      <c r="BO169" s="125"/>
    </row>
    <row r="170" spans="3:67" s="8" customFormat="1" ht="48" customHeight="1" x14ac:dyDescent="0.15">
      <c r="AZ170" s="194"/>
      <c r="BA170" s="199"/>
      <c r="BB170" s="199"/>
      <c r="BC170" s="199"/>
      <c r="BD170" s="199"/>
      <c r="BE170" s="199"/>
      <c r="BF170" s="193"/>
      <c r="BG170" s="193"/>
      <c r="BH170" s="193"/>
      <c r="BI170" s="194"/>
      <c r="BJ170" s="194"/>
      <c r="BK170" s="194"/>
      <c r="BL170" s="126"/>
      <c r="BM170" s="126"/>
      <c r="BN170" s="126"/>
      <c r="BO170" s="126"/>
    </row>
    <row r="171" spans="3:67" s="8" customFormat="1" ht="12.75" customHeight="1" x14ac:dyDescent="0.15">
      <c r="O171" s="325" t="s">
        <v>254</v>
      </c>
      <c r="P171" s="325"/>
      <c r="Q171" s="325"/>
      <c r="R171" s="325" t="s">
        <v>256</v>
      </c>
      <c r="S171" s="325"/>
      <c r="T171" s="325"/>
      <c r="U171" s="325" t="s">
        <v>257</v>
      </c>
      <c r="V171" s="325"/>
      <c r="W171" s="325"/>
      <c r="AZ171" s="194"/>
      <c r="BA171" s="199"/>
      <c r="BB171" s="199"/>
      <c r="BC171" s="199"/>
      <c r="BD171" s="199"/>
      <c r="BE171" s="199"/>
      <c r="BF171" s="193"/>
      <c r="BG171" s="193"/>
      <c r="BH171" s="193"/>
      <c r="BI171" s="194"/>
      <c r="BJ171" s="194"/>
      <c r="BK171" s="194"/>
      <c r="BL171" s="126"/>
      <c r="BM171" s="126"/>
      <c r="BN171" s="126"/>
      <c r="BO171" s="126"/>
    </row>
    <row r="172" spans="3:67" s="8" customFormat="1" ht="9.9499999999999993" customHeight="1" x14ac:dyDescent="0.15">
      <c r="O172" s="341" t="s">
        <v>290</v>
      </c>
      <c r="P172" s="342"/>
      <c r="Q172" s="342"/>
      <c r="R172" s="327"/>
      <c r="S172" s="327"/>
      <c r="T172" s="327"/>
      <c r="U172" s="327"/>
      <c r="V172" s="327"/>
      <c r="W172" s="328"/>
      <c r="AZ172" s="194"/>
      <c r="BA172" s="199"/>
      <c r="BB172" s="199"/>
      <c r="BC172" s="199"/>
      <c r="BD172" s="199"/>
      <c r="BE172" s="199"/>
      <c r="BF172" s="193"/>
      <c r="BG172" s="193"/>
      <c r="BH172" s="193"/>
      <c r="BI172" s="194"/>
      <c r="BJ172" s="194"/>
      <c r="BK172" s="194"/>
      <c r="BL172" s="126"/>
      <c r="BM172" s="126"/>
      <c r="BN172" s="126"/>
      <c r="BO172" s="126"/>
    </row>
    <row r="173" spans="3:67" s="8" customFormat="1" ht="20.45" customHeight="1" x14ac:dyDescent="0.15">
      <c r="D173" s="19"/>
      <c r="E173" s="19"/>
      <c r="F173" s="19"/>
      <c r="G173" s="19"/>
      <c r="H173" s="19"/>
      <c r="I173" s="19"/>
      <c r="J173" s="19"/>
      <c r="K173" s="19"/>
      <c r="L173" s="19"/>
      <c r="M173" s="19"/>
      <c r="N173" s="19"/>
      <c r="O173" s="343"/>
      <c r="P173" s="344"/>
      <c r="Q173" s="345"/>
      <c r="R173" s="327" t="s">
        <v>288</v>
      </c>
      <c r="S173" s="327"/>
      <c r="T173" s="328"/>
      <c r="U173" s="326" t="s">
        <v>289</v>
      </c>
      <c r="V173" s="327"/>
      <c r="W173" s="328"/>
      <c r="AZ173" s="194"/>
      <c r="BA173" s="199"/>
      <c r="BB173" s="199"/>
      <c r="BC173" s="199"/>
      <c r="BD173" s="199"/>
      <c r="BE173" s="199"/>
      <c r="BF173" s="193"/>
      <c r="BG173" s="193"/>
      <c r="BH173" s="193"/>
      <c r="BI173" s="194"/>
      <c r="BJ173" s="194"/>
      <c r="BK173" s="194"/>
      <c r="BL173" s="126"/>
      <c r="BM173" s="126"/>
      <c r="BN173" s="126"/>
      <c r="BO173" s="126"/>
    </row>
    <row r="174" spans="3:67" s="8" customFormat="1" ht="24" customHeight="1" x14ac:dyDescent="0.15">
      <c r="D174" s="22" t="s">
        <v>287</v>
      </c>
      <c r="E174" s="23"/>
      <c r="F174" s="23"/>
      <c r="G174" s="23"/>
      <c r="H174" s="23"/>
      <c r="I174" s="23"/>
      <c r="J174" s="23"/>
      <c r="K174" s="23"/>
      <c r="L174" s="23"/>
      <c r="M174" s="23"/>
      <c r="N174" s="24"/>
      <c r="O174" s="724">
        <f>SUM(R174,U174)</f>
        <v>0</v>
      </c>
      <c r="P174" s="684"/>
      <c r="Q174" s="21" t="s">
        <v>280</v>
      </c>
      <c r="R174" s="383"/>
      <c r="S174" s="383"/>
      <c r="T174" s="21" t="s">
        <v>280</v>
      </c>
      <c r="U174" s="382"/>
      <c r="V174" s="383"/>
      <c r="W174" s="21" t="s">
        <v>280</v>
      </c>
      <c r="AT174" s="286"/>
      <c r="AU174" s="286"/>
      <c r="AV174" s="286"/>
      <c r="AW174" s="286"/>
      <c r="AX174" s="286"/>
      <c r="AY174" s="286"/>
      <c r="AZ174" s="254">
        <f>IF(AND(R174&lt;&gt;"",R175&lt;&gt;"",R175&gt;R174),1,0)</f>
        <v>0</v>
      </c>
      <c r="BA174" s="254">
        <f>IF(AND(U174&lt;&gt;"",U175&lt;&gt;"",U175&gt;U174),1,0)</f>
        <v>0</v>
      </c>
      <c r="BB174" s="254">
        <f>SUM(AZ174:BA174)</f>
        <v>0</v>
      </c>
      <c r="BC174" s="199"/>
      <c r="BD174" s="199"/>
      <c r="BE174" s="199"/>
      <c r="BF174" s="193"/>
      <c r="BG174" s="193"/>
      <c r="BH174" s="193"/>
      <c r="BI174" s="194"/>
      <c r="BJ174" s="194"/>
      <c r="BK174" s="194"/>
      <c r="BL174" s="126"/>
      <c r="BM174" s="126"/>
      <c r="BN174" s="126"/>
      <c r="BO174" s="126"/>
    </row>
    <row r="175" spans="3:67" s="8" customFormat="1" ht="24" customHeight="1" x14ac:dyDescent="0.15">
      <c r="D175" s="25"/>
      <c r="E175" s="28" t="s">
        <v>538</v>
      </c>
      <c r="F175" s="17"/>
      <c r="G175" s="17"/>
      <c r="H175" s="17"/>
      <c r="I175" s="17"/>
      <c r="J175" s="17"/>
      <c r="K175" s="17"/>
      <c r="L175" s="17"/>
      <c r="M175" s="17"/>
      <c r="N175" s="18"/>
      <c r="O175" s="579">
        <f>SUM(R175,U175)</f>
        <v>0</v>
      </c>
      <c r="P175" s="580"/>
      <c r="Q175" s="12" t="s">
        <v>280</v>
      </c>
      <c r="R175" s="333"/>
      <c r="S175" s="333"/>
      <c r="T175" s="12" t="s">
        <v>280</v>
      </c>
      <c r="U175" s="358"/>
      <c r="V175" s="333"/>
      <c r="W175" s="12" t="s">
        <v>280</v>
      </c>
      <c r="Y175" s="756" t="str">
        <f>IF(BB174&gt;0,"編入学数が学部生の数を上回っています","")</f>
        <v/>
      </c>
      <c r="Z175" s="756"/>
      <c r="AA175" s="756"/>
      <c r="AB175" s="756"/>
      <c r="AC175" s="756"/>
      <c r="AD175" s="756"/>
      <c r="AE175" s="756"/>
      <c r="AF175" s="756"/>
      <c r="AG175" s="756"/>
      <c r="AH175" s="756"/>
      <c r="AI175" s="756"/>
      <c r="AJ175" s="756"/>
      <c r="AK175" s="756"/>
      <c r="AL175" s="756"/>
      <c r="AM175" s="756"/>
      <c r="AZ175" s="290"/>
      <c r="BA175" s="290"/>
      <c r="BB175" s="199"/>
      <c r="BC175" s="199"/>
      <c r="BD175" s="199"/>
      <c r="BE175" s="199"/>
      <c r="BF175" s="193"/>
      <c r="BG175" s="193"/>
      <c r="BH175" s="193"/>
      <c r="BI175" s="194"/>
      <c r="BJ175" s="194"/>
      <c r="BK175" s="194"/>
      <c r="BL175" s="126"/>
      <c r="BM175" s="126"/>
      <c r="BN175" s="126"/>
      <c r="BO175" s="126"/>
    </row>
    <row r="176" spans="3:67" s="8" customFormat="1" ht="6.95" customHeight="1" x14ac:dyDescent="0.15">
      <c r="D176" s="79"/>
      <c r="E176" s="79"/>
      <c r="F176" s="79"/>
      <c r="G176" s="79"/>
      <c r="H176" s="79"/>
      <c r="I176" s="79"/>
      <c r="J176" s="79"/>
      <c r="K176" s="79"/>
      <c r="L176" s="79"/>
      <c r="M176" s="79"/>
      <c r="N176" s="79"/>
      <c r="O176" s="215"/>
      <c r="P176" s="215"/>
      <c r="Q176" s="81"/>
      <c r="R176" s="215"/>
      <c r="S176" s="215"/>
      <c r="T176" s="81"/>
      <c r="U176" s="215"/>
      <c r="V176" s="215"/>
      <c r="W176" s="81"/>
      <c r="AZ176" s="194"/>
      <c r="BA176" s="199"/>
      <c r="BB176" s="199"/>
      <c r="BC176" s="199"/>
      <c r="BD176" s="199"/>
      <c r="BE176" s="199"/>
      <c r="BF176" s="193"/>
      <c r="BG176" s="193"/>
      <c r="BH176" s="193"/>
      <c r="BI176" s="194"/>
      <c r="BJ176" s="194"/>
      <c r="BK176" s="194"/>
      <c r="BL176" s="126"/>
      <c r="BM176" s="126"/>
      <c r="BN176" s="126"/>
      <c r="BO176" s="126"/>
    </row>
    <row r="177" spans="3:68" s="8" customFormat="1" ht="24" customHeight="1" x14ac:dyDescent="0.15">
      <c r="D177" s="28" t="s">
        <v>940</v>
      </c>
      <c r="E177" s="17"/>
      <c r="F177" s="17"/>
      <c r="G177" s="17"/>
      <c r="H177" s="17"/>
      <c r="I177" s="17"/>
      <c r="J177" s="17"/>
      <c r="K177" s="17"/>
      <c r="L177" s="17"/>
      <c r="M177" s="17"/>
      <c r="N177" s="18"/>
      <c r="O177" s="579">
        <f>SUM(R177,U177)</f>
        <v>0</v>
      </c>
      <c r="P177" s="580"/>
      <c r="Q177" s="12" t="s">
        <v>280</v>
      </c>
      <c r="R177" s="333"/>
      <c r="S177" s="333"/>
      <c r="T177" s="12" t="s">
        <v>280</v>
      </c>
      <c r="U177" s="358"/>
      <c r="V177" s="333"/>
      <c r="W177" s="12" t="s">
        <v>280</v>
      </c>
      <c r="AT177" s="11"/>
      <c r="AZ177" s="194"/>
      <c r="BA177" s="199"/>
      <c r="BB177" s="199"/>
      <c r="BC177" s="199"/>
      <c r="BD177" s="199"/>
      <c r="BE177" s="199"/>
      <c r="BF177" s="193"/>
      <c r="BG177" s="193"/>
      <c r="BH177" s="193"/>
      <c r="BI177" s="194"/>
      <c r="BJ177" s="194"/>
      <c r="BK177" s="194"/>
      <c r="BL177" s="126"/>
      <c r="BM177" s="126"/>
      <c r="BN177" s="126"/>
      <c r="BO177" s="126"/>
    </row>
    <row r="178" spans="3:68" s="8" customFormat="1" ht="24" customHeight="1" x14ac:dyDescent="0.15">
      <c r="D178" s="28" t="s">
        <v>941</v>
      </c>
      <c r="E178" s="17"/>
      <c r="F178" s="17"/>
      <c r="G178" s="17"/>
      <c r="H178" s="17"/>
      <c r="I178" s="17"/>
      <c r="J178" s="17"/>
      <c r="K178" s="17"/>
      <c r="L178" s="17"/>
      <c r="M178" s="17"/>
      <c r="N178" s="18"/>
      <c r="O178" s="579">
        <f>SUM(R178,U178)</f>
        <v>0</v>
      </c>
      <c r="P178" s="580"/>
      <c r="Q178" s="12" t="s">
        <v>280</v>
      </c>
      <c r="R178" s="333"/>
      <c r="S178" s="333"/>
      <c r="T178" s="12" t="s">
        <v>280</v>
      </c>
      <c r="U178" s="358"/>
      <c r="V178" s="333"/>
      <c r="W178" s="12" t="s">
        <v>280</v>
      </c>
      <c r="AT178" s="11"/>
      <c r="AZ178" s="194"/>
      <c r="BA178" s="199"/>
      <c r="BB178" s="199"/>
      <c r="BC178" s="199"/>
      <c r="BD178" s="199"/>
      <c r="BE178" s="199"/>
      <c r="BF178" s="193"/>
      <c r="BG178" s="193"/>
      <c r="BH178" s="193"/>
      <c r="BI178" s="194"/>
      <c r="BJ178" s="194"/>
      <c r="BK178" s="194"/>
      <c r="BL178" s="126"/>
      <c r="BM178" s="126"/>
      <c r="BN178" s="126"/>
      <c r="BO178" s="126"/>
    </row>
    <row r="179" spans="3:68" s="8" customFormat="1" ht="6.95" customHeight="1" x14ac:dyDescent="0.15">
      <c r="D179" s="79"/>
      <c r="E179" s="79"/>
      <c r="F179" s="79"/>
      <c r="G179" s="79"/>
      <c r="H179" s="79"/>
      <c r="I179" s="79"/>
      <c r="J179" s="79"/>
      <c r="K179" s="79"/>
      <c r="L179" s="79"/>
      <c r="M179" s="79"/>
      <c r="N179" s="79"/>
      <c r="O179" s="215"/>
      <c r="P179" s="215"/>
      <c r="Q179" s="81"/>
      <c r="R179" s="215"/>
      <c r="S179" s="215"/>
      <c r="T179" s="81"/>
      <c r="U179" s="215"/>
      <c r="V179" s="215"/>
      <c r="W179" s="81"/>
      <c r="AZ179" s="194"/>
      <c r="BA179" s="199"/>
      <c r="BB179" s="199"/>
      <c r="BC179" s="199"/>
      <c r="BD179" s="199"/>
      <c r="BE179" s="199"/>
      <c r="BF179" s="193"/>
      <c r="BG179" s="193"/>
      <c r="BH179" s="193"/>
      <c r="BI179" s="194"/>
      <c r="BJ179" s="194"/>
      <c r="BK179" s="194"/>
      <c r="BL179" s="126"/>
      <c r="BM179" s="126"/>
      <c r="BN179" s="126"/>
      <c r="BO179" s="126"/>
    </row>
    <row r="180" spans="3:68" s="8" customFormat="1" ht="24" customHeight="1" x14ac:dyDescent="0.15">
      <c r="D180" s="28" t="s">
        <v>924</v>
      </c>
      <c r="E180" s="17"/>
      <c r="F180" s="17"/>
      <c r="G180" s="17"/>
      <c r="H180" s="17"/>
      <c r="I180" s="17"/>
      <c r="J180" s="17"/>
      <c r="K180" s="17"/>
      <c r="L180" s="17"/>
      <c r="M180" s="17"/>
      <c r="N180" s="18"/>
      <c r="O180" s="579">
        <f>SUM(R180,U180)</f>
        <v>0</v>
      </c>
      <c r="P180" s="580"/>
      <c r="Q180" s="12" t="s">
        <v>280</v>
      </c>
      <c r="R180" s="333"/>
      <c r="S180" s="333"/>
      <c r="T180" s="12" t="s">
        <v>280</v>
      </c>
      <c r="U180" s="358"/>
      <c r="V180" s="333"/>
      <c r="W180" s="12" t="s">
        <v>280</v>
      </c>
      <c r="AZ180" s="194"/>
      <c r="BA180" s="199"/>
      <c r="BB180" s="199"/>
      <c r="BC180" s="199"/>
      <c r="BD180" s="199"/>
      <c r="BE180" s="199"/>
      <c r="BF180" s="193"/>
      <c r="BG180" s="193"/>
      <c r="BH180" s="193"/>
      <c r="BI180" s="194"/>
      <c r="BJ180" s="194"/>
      <c r="BK180" s="194"/>
      <c r="BL180" s="126"/>
      <c r="BM180" s="126"/>
      <c r="BN180" s="126"/>
      <c r="BO180" s="126"/>
    </row>
    <row r="181" spans="3:68" s="8" customFormat="1" ht="24" customHeight="1" x14ac:dyDescent="0.15">
      <c r="D181" s="25" t="s">
        <v>729</v>
      </c>
      <c r="E181" s="29"/>
      <c r="F181" s="29"/>
      <c r="G181" s="29"/>
      <c r="H181" s="29"/>
      <c r="I181" s="29"/>
      <c r="J181" s="29"/>
      <c r="K181" s="29"/>
      <c r="L181" s="29"/>
      <c r="M181" s="29"/>
      <c r="N181" s="30"/>
      <c r="O181" s="337">
        <f>SUM(R181,U181)</f>
        <v>0</v>
      </c>
      <c r="P181" s="338"/>
      <c r="Q181" s="15" t="s">
        <v>280</v>
      </c>
      <c r="R181" s="368"/>
      <c r="S181" s="368"/>
      <c r="T181" s="15" t="s">
        <v>280</v>
      </c>
      <c r="U181" s="367"/>
      <c r="V181" s="368"/>
      <c r="W181" s="15" t="s">
        <v>280</v>
      </c>
      <c r="AZ181" s="194"/>
      <c r="BA181" s="199"/>
      <c r="BB181" s="199"/>
      <c r="BC181" s="199"/>
      <c r="BD181" s="199"/>
      <c r="BE181" s="199"/>
      <c r="BF181" s="193"/>
      <c r="BG181" s="193"/>
      <c r="BH181" s="193"/>
      <c r="BI181" s="194"/>
      <c r="BJ181" s="194"/>
      <c r="BK181" s="194"/>
      <c r="BL181" s="126"/>
      <c r="BM181" s="126"/>
      <c r="BN181" s="126"/>
      <c r="BO181" s="126"/>
    </row>
    <row r="182" spans="3:68" x14ac:dyDescent="0.15">
      <c r="BF182" s="193"/>
      <c r="BG182" s="193"/>
      <c r="BH182" s="193"/>
    </row>
    <row r="183" spans="3:68" x14ac:dyDescent="0.15">
      <c r="BF183" s="193"/>
      <c r="BG183" s="193"/>
      <c r="BH183" s="193"/>
    </row>
    <row r="184" spans="3:68" ht="7.5" customHeight="1" x14ac:dyDescent="0.15">
      <c r="BF184" s="193"/>
      <c r="BG184" s="193"/>
      <c r="BH184" s="193"/>
    </row>
    <row r="185" spans="3:68" ht="8.25" customHeight="1" x14ac:dyDescent="0.15">
      <c r="D185" s="9"/>
      <c r="BF185" s="193"/>
      <c r="BG185" s="193"/>
      <c r="BH185" s="193"/>
    </row>
    <row r="186" spans="3:68" customFormat="1" ht="21.95" customHeight="1" x14ac:dyDescent="0.15">
      <c r="C186" s="5" t="s">
        <v>747</v>
      </c>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4"/>
      <c r="AL186" s="4"/>
      <c r="AM186" s="4"/>
      <c r="AN186" s="4"/>
      <c r="AO186" s="4"/>
      <c r="AP186" s="4"/>
      <c r="AQ186" s="4"/>
      <c r="AR186" s="4"/>
      <c r="AZ186" s="191"/>
      <c r="BA186" s="198"/>
      <c r="BB186" s="198"/>
      <c r="BC186" s="198"/>
      <c r="BD186" s="198"/>
      <c r="BE186" s="198"/>
      <c r="BF186" s="193"/>
      <c r="BG186" s="193"/>
      <c r="BH186" s="193"/>
      <c r="BI186" s="191"/>
      <c r="BJ186" s="191"/>
      <c r="BK186" s="191"/>
      <c r="BL186" s="125"/>
      <c r="BM186" s="125"/>
      <c r="BN186" s="125"/>
      <c r="BO186" s="125"/>
    </row>
    <row r="187" spans="3:68" customFormat="1" ht="18" customHeight="1" x14ac:dyDescent="0.15">
      <c r="C187" s="324" t="s">
        <v>604</v>
      </c>
      <c r="D187" s="324"/>
      <c r="E187" s="324"/>
      <c r="F187" s="324"/>
      <c r="G187" s="324"/>
      <c r="H187" s="324"/>
      <c r="I187" s="324"/>
      <c r="J187" s="324"/>
      <c r="K187" s="324"/>
      <c r="L187" s="324"/>
      <c r="M187" s="324"/>
      <c r="N187" s="324"/>
      <c r="O187" s="324"/>
      <c r="P187" s="324"/>
      <c r="Q187" s="324"/>
      <c r="R187" s="324"/>
      <c r="S187" s="324"/>
      <c r="T187" s="324"/>
      <c r="U187" s="324"/>
      <c r="V187" s="324"/>
      <c r="W187" s="324"/>
      <c r="X187" s="324"/>
      <c r="Y187" s="324"/>
      <c r="Z187" s="324"/>
      <c r="AA187" s="324"/>
      <c r="AB187" s="324"/>
      <c r="AC187" s="324"/>
      <c r="AD187" s="324"/>
      <c r="AE187" s="324"/>
      <c r="AF187" s="324"/>
      <c r="AG187" s="324"/>
      <c r="AH187" s="324"/>
      <c r="AI187" s="324"/>
      <c r="AJ187" s="324"/>
      <c r="AK187" s="324"/>
      <c r="AL187" s="324"/>
      <c r="AM187" s="76"/>
      <c r="AN187" s="76"/>
      <c r="AO187" s="76"/>
      <c r="AP187" s="76"/>
      <c r="AQ187" s="76"/>
      <c r="AR187" s="76"/>
      <c r="AZ187" s="191"/>
      <c r="BA187" s="198"/>
      <c r="BB187" s="198"/>
      <c r="BC187" s="198"/>
      <c r="BD187" s="198"/>
      <c r="BE187" s="198"/>
      <c r="BF187" s="193"/>
      <c r="BG187" s="193"/>
      <c r="BH187" s="193"/>
      <c r="BI187" s="191"/>
      <c r="BJ187" s="191"/>
      <c r="BK187" s="191"/>
      <c r="BL187" s="125"/>
      <c r="BM187" s="125"/>
      <c r="BN187" s="125"/>
      <c r="BO187" s="125"/>
    </row>
    <row r="188" spans="3:68" s="8" customFormat="1" ht="23.25" customHeight="1" x14ac:dyDescent="0.15">
      <c r="AZ188" s="194"/>
      <c r="BA188" s="199"/>
      <c r="BB188" s="199"/>
      <c r="BC188" s="199"/>
      <c r="BD188" s="199"/>
      <c r="BE188" s="199"/>
      <c r="BF188" s="193"/>
      <c r="BG188" s="193"/>
      <c r="BH188" s="193"/>
      <c r="BI188" s="194"/>
      <c r="BJ188" s="194"/>
      <c r="BK188" s="194"/>
      <c r="BL188" s="126"/>
      <c r="BM188" s="126"/>
      <c r="BN188" s="126"/>
      <c r="BO188" s="126"/>
    </row>
    <row r="189" spans="3:68" s="8" customFormat="1" ht="27" customHeight="1" x14ac:dyDescent="0.15">
      <c r="AZ189" s="194"/>
      <c r="BA189" s="199"/>
      <c r="BB189" s="199"/>
      <c r="BC189" s="199"/>
      <c r="BD189" s="199"/>
      <c r="BE189" s="199"/>
      <c r="BF189" s="193"/>
      <c r="BG189" s="193"/>
      <c r="BH189" s="193"/>
      <c r="BI189" s="194"/>
      <c r="BJ189" s="194"/>
      <c r="BK189" s="194"/>
      <c r="BL189" s="126"/>
      <c r="BM189" s="126"/>
      <c r="BN189" s="126"/>
      <c r="BO189" s="126"/>
    </row>
    <row r="190" spans="3:68" s="8" customFormat="1" ht="12.75" customHeight="1" x14ac:dyDescent="0.15">
      <c r="P190" s="325" t="s">
        <v>254</v>
      </c>
      <c r="Q190" s="325"/>
      <c r="R190" s="325"/>
      <c r="S190" s="325" t="s">
        <v>256</v>
      </c>
      <c r="T190" s="325"/>
      <c r="U190" s="325"/>
      <c r="V190" s="325" t="s">
        <v>257</v>
      </c>
      <c r="W190" s="325"/>
      <c r="X190" s="325"/>
      <c r="Y190" s="325" t="s">
        <v>232</v>
      </c>
      <c r="Z190" s="325"/>
      <c r="AA190" s="325"/>
      <c r="AB190" s="325" t="s">
        <v>233</v>
      </c>
      <c r="AC190" s="325"/>
      <c r="AD190" s="325"/>
      <c r="AE190" s="325" t="s">
        <v>234</v>
      </c>
      <c r="AF190" s="325"/>
      <c r="AG190" s="325"/>
      <c r="AH190" s="325" t="s">
        <v>235</v>
      </c>
      <c r="AI190" s="325"/>
      <c r="AJ190" s="325"/>
      <c r="AL190" s="477" t="s">
        <v>262</v>
      </c>
      <c r="AM190" s="477"/>
      <c r="AN190" s="477"/>
      <c r="BA190" s="194"/>
      <c r="BB190" s="199"/>
      <c r="BC190" s="199"/>
      <c r="BD190" s="199"/>
      <c r="BE190" s="199"/>
      <c r="BF190" s="199"/>
      <c r="BG190" s="193"/>
      <c r="BH190" s="193"/>
      <c r="BI190" s="193"/>
      <c r="BJ190" s="194"/>
      <c r="BK190" s="194"/>
      <c r="BL190" s="194"/>
      <c r="BM190" s="126"/>
      <c r="BN190" s="126"/>
      <c r="BO190" s="126"/>
      <c r="BP190" s="126"/>
    </row>
    <row r="191" spans="3:68" s="8" customFormat="1" ht="17.100000000000001" customHeight="1" x14ac:dyDescent="0.15">
      <c r="P191" s="341" t="s">
        <v>286</v>
      </c>
      <c r="Q191" s="342"/>
      <c r="R191" s="411"/>
      <c r="S191" s="326" t="s">
        <v>291</v>
      </c>
      <c r="T191" s="327"/>
      <c r="U191" s="327"/>
      <c r="V191" s="327"/>
      <c r="W191" s="327"/>
      <c r="X191" s="327"/>
      <c r="Y191" s="327"/>
      <c r="Z191" s="327"/>
      <c r="AA191" s="328"/>
      <c r="AB191" s="326" t="s">
        <v>292</v>
      </c>
      <c r="AC191" s="327"/>
      <c r="AD191" s="327"/>
      <c r="AE191" s="327"/>
      <c r="AF191" s="327"/>
      <c r="AG191" s="327"/>
      <c r="AH191" s="327"/>
      <c r="AI191" s="327"/>
      <c r="AJ191" s="328"/>
      <c r="AL191" s="761" t="s">
        <v>951</v>
      </c>
      <c r="AM191" s="762"/>
      <c r="AN191" s="763"/>
      <c r="BA191" s="194"/>
      <c r="BB191" s="199"/>
      <c r="BC191" s="199"/>
      <c r="BD191" s="199"/>
      <c r="BE191" s="199"/>
      <c r="BF191" s="199"/>
      <c r="BG191" s="193"/>
      <c r="BH191" s="193"/>
      <c r="BI191" s="193"/>
      <c r="BJ191" s="194"/>
      <c r="BK191" s="194"/>
      <c r="BL191" s="194"/>
      <c r="BM191" s="126"/>
      <c r="BN191" s="126"/>
      <c r="BO191" s="126"/>
      <c r="BP191" s="126"/>
    </row>
    <row r="192" spans="3:68" s="8" customFormat="1" ht="17.100000000000001" customHeight="1" x14ac:dyDescent="0.15">
      <c r="D192" s="19"/>
      <c r="E192" s="19"/>
      <c r="F192" s="19"/>
      <c r="G192" s="19"/>
      <c r="H192" s="19"/>
      <c r="I192" s="19"/>
      <c r="J192" s="19"/>
      <c r="K192" s="19"/>
      <c r="L192" s="19"/>
      <c r="M192" s="19"/>
      <c r="N192" s="19"/>
      <c r="O192" s="19"/>
      <c r="P192" s="343"/>
      <c r="Q192" s="344"/>
      <c r="R192" s="345"/>
      <c r="S192" s="327" t="s">
        <v>238</v>
      </c>
      <c r="T192" s="327"/>
      <c r="U192" s="328"/>
      <c r="V192" s="326" t="s">
        <v>288</v>
      </c>
      <c r="W192" s="327"/>
      <c r="X192" s="327"/>
      <c r="Y192" s="760" t="s">
        <v>289</v>
      </c>
      <c r="Z192" s="327"/>
      <c r="AA192" s="328"/>
      <c r="AB192" s="327" t="s">
        <v>238</v>
      </c>
      <c r="AC192" s="327"/>
      <c r="AD192" s="328"/>
      <c r="AE192" s="326" t="s">
        <v>288</v>
      </c>
      <c r="AF192" s="327"/>
      <c r="AG192" s="327"/>
      <c r="AH192" s="760" t="s">
        <v>289</v>
      </c>
      <c r="AI192" s="327"/>
      <c r="AJ192" s="328"/>
      <c r="AL192" s="764"/>
      <c r="AM192" s="765"/>
      <c r="AN192" s="766"/>
      <c r="BA192" s="194"/>
      <c r="BB192" s="199"/>
      <c r="BC192" s="199"/>
      <c r="BD192" s="199"/>
      <c r="BE192" s="199"/>
      <c r="BF192" s="199"/>
      <c r="BG192" s="193"/>
      <c r="BH192" s="193"/>
      <c r="BI192" s="193"/>
      <c r="BJ192" s="194"/>
      <c r="BK192" s="194"/>
      <c r="BL192" s="194"/>
      <c r="BM192" s="126"/>
      <c r="BN192" s="126"/>
      <c r="BO192" s="126"/>
      <c r="BP192" s="126"/>
    </row>
    <row r="193" spans="4:68" s="8" customFormat="1" ht="24.75" customHeight="1" x14ac:dyDescent="0.15">
      <c r="D193" s="22" t="s">
        <v>287</v>
      </c>
      <c r="E193" s="17"/>
      <c r="F193" s="17"/>
      <c r="G193" s="17"/>
      <c r="H193" s="17"/>
      <c r="I193" s="17"/>
      <c r="J193" s="17"/>
      <c r="K193" s="17"/>
      <c r="L193" s="17"/>
      <c r="M193" s="17"/>
      <c r="N193" s="17"/>
      <c r="O193" s="18"/>
      <c r="P193" s="382"/>
      <c r="Q193" s="383"/>
      <c r="R193" s="21" t="s">
        <v>280</v>
      </c>
      <c r="S193" s="684">
        <f>SUM(V193,Y193)</f>
        <v>0</v>
      </c>
      <c r="T193" s="684"/>
      <c r="U193" s="21" t="s">
        <v>280</v>
      </c>
      <c r="V193" s="382"/>
      <c r="W193" s="383"/>
      <c r="X193" s="31" t="s">
        <v>280</v>
      </c>
      <c r="Y193" s="332"/>
      <c r="Z193" s="333"/>
      <c r="AA193" s="21" t="s">
        <v>280</v>
      </c>
      <c r="AB193" s="684">
        <f t="shared" ref="AB193:AB209" si="3">SUM(AE193,AH193)</f>
        <v>0</v>
      </c>
      <c r="AC193" s="684"/>
      <c r="AD193" s="21" t="s">
        <v>280</v>
      </c>
      <c r="AE193" s="382"/>
      <c r="AF193" s="383"/>
      <c r="AG193" s="31" t="s">
        <v>280</v>
      </c>
      <c r="AH193" s="716"/>
      <c r="AI193" s="383"/>
      <c r="AJ193" s="21" t="s">
        <v>280</v>
      </c>
      <c r="AL193" s="767"/>
      <c r="AM193" s="768"/>
      <c r="AN193" s="769"/>
      <c r="AP193" s="757" t="str">
        <f>IF(BE193&gt;0,"編入学数が学部生の数を上回っています","")</f>
        <v/>
      </c>
      <c r="AQ193" s="757"/>
      <c r="AR193" s="757"/>
      <c r="AS193" s="757"/>
      <c r="AT193" s="757"/>
      <c r="AU193" s="757"/>
      <c r="AV193" s="757"/>
      <c r="AW193" s="757"/>
      <c r="AX193" s="286"/>
      <c r="AY193" s="286"/>
      <c r="AZ193" s="254">
        <f>IF(AND(P193&lt;&gt;"",P194&lt;&gt;"",P194&gt;P193),1,0)</f>
        <v>0</v>
      </c>
      <c r="BA193" s="254">
        <f>IF(AND(V193&lt;&gt;"",V194&lt;&gt;"",V194&gt;V193),1,0)</f>
        <v>0</v>
      </c>
      <c r="BB193" s="254">
        <f>IF(AND(Y193&lt;&gt;"",Y194&lt;&gt;"",Y194&gt;Y193),1,0)</f>
        <v>0</v>
      </c>
      <c r="BC193" s="254">
        <f>IF(AND(AE193&lt;&gt;"",AE194&lt;&gt;"",AE194&gt;AE193),1,0)</f>
        <v>0</v>
      </c>
      <c r="BD193" s="254">
        <f>IF(AND(AH193&lt;&gt;"",AH194&lt;&gt;"",AH194&gt;AH193),1,0)</f>
        <v>0</v>
      </c>
      <c r="BE193" s="254">
        <f>SUM(AZ193:BD193)</f>
        <v>0</v>
      </c>
      <c r="BF193" s="288"/>
      <c r="BG193" s="289"/>
      <c r="BH193" s="289"/>
      <c r="BI193" s="289"/>
      <c r="BJ193" s="194"/>
      <c r="BK193" s="194"/>
      <c r="BL193" s="194"/>
      <c r="BM193" s="126"/>
      <c r="BN193" s="126"/>
      <c r="BO193" s="126"/>
      <c r="BP193" s="126"/>
    </row>
    <row r="194" spans="4:68" s="8" customFormat="1" ht="24.75" customHeight="1" x14ac:dyDescent="0.15">
      <c r="D194" s="84"/>
      <c r="E194" s="28" t="s">
        <v>538</v>
      </c>
      <c r="F194" s="90"/>
      <c r="G194" s="90"/>
      <c r="H194" s="90"/>
      <c r="I194" s="90"/>
      <c r="J194" s="90"/>
      <c r="K194" s="90"/>
      <c r="L194" s="90"/>
      <c r="M194" s="90"/>
      <c r="N194" s="90"/>
      <c r="O194" s="222"/>
      <c r="P194" s="622"/>
      <c r="Q194" s="622"/>
      <c r="R194" s="12" t="s">
        <v>280</v>
      </c>
      <c r="S194" s="684">
        <f>SUM(V194,Y194)</f>
        <v>0</v>
      </c>
      <c r="T194" s="684"/>
      <c r="U194" s="12" t="s">
        <v>280</v>
      </c>
      <c r="V194" s="358"/>
      <c r="W194" s="333"/>
      <c r="X194" s="85" t="s">
        <v>280</v>
      </c>
      <c r="Y194" s="383"/>
      <c r="Z194" s="383"/>
      <c r="AA194" s="12" t="s">
        <v>280</v>
      </c>
      <c r="AB194" s="580">
        <f t="shared" si="3"/>
        <v>0</v>
      </c>
      <c r="AC194" s="580"/>
      <c r="AD194" s="12" t="s">
        <v>280</v>
      </c>
      <c r="AE194" s="358"/>
      <c r="AF194" s="333"/>
      <c r="AG194" s="32" t="s">
        <v>280</v>
      </c>
      <c r="AH194" s="332"/>
      <c r="AI194" s="333"/>
      <c r="AJ194" s="12" t="s">
        <v>280</v>
      </c>
      <c r="AL194" s="767"/>
      <c r="AM194" s="768"/>
      <c r="AN194" s="769"/>
      <c r="AP194" s="757"/>
      <c r="AQ194" s="757"/>
      <c r="AR194" s="757"/>
      <c r="AS194" s="757"/>
      <c r="AT194" s="757"/>
      <c r="AU194" s="757"/>
      <c r="AV194" s="757"/>
      <c r="AW194" s="757"/>
      <c r="AX194" s="286"/>
      <c r="AY194" s="286"/>
      <c r="AZ194" s="286"/>
      <c r="BA194" s="287"/>
      <c r="BB194" s="288"/>
      <c r="BC194" s="288"/>
      <c r="BD194" s="288"/>
      <c r="BE194" s="288"/>
      <c r="BF194" s="288"/>
      <c r="BG194" s="289"/>
      <c r="BH194" s="289"/>
      <c r="BI194" s="289"/>
      <c r="BJ194" s="194"/>
      <c r="BK194" s="194"/>
      <c r="BL194" s="194"/>
      <c r="BM194" s="126"/>
      <c r="BN194" s="126"/>
      <c r="BO194" s="126"/>
      <c r="BP194" s="126"/>
    </row>
    <row r="195" spans="4:68" s="8" customFormat="1" ht="8.1" customHeight="1" x14ac:dyDescent="0.15">
      <c r="D195" s="79"/>
      <c r="E195" s="29"/>
      <c r="F195" s="221"/>
      <c r="G195" s="221"/>
      <c r="H195" s="221"/>
      <c r="I195" s="221"/>
      <c r="J195" s="221"/>
      <c r="K195" s="221"/>
      <c r="L195" s="221"/>
      <c r="M195" s="221"/>
      <c r="N195" s="221"/>
      <c r="O195" s="71"/>
      <c r="P195" s="225"/>
      <c r="Q195" s="225"/>
      <c r="R195" s="32"/>
      <c r="S195" s="216"/>
      <c r="T195" s="216"/>
      <c r="U195" s="32"/>
      <c r="V195" s="217"/>
      <c r="W195" s="217"/>
      <c r="X195" s="32"/>
      <c r="Y195" s="216"/>
      <c r="Z195" s="216"/>
      <c r="AA195" s="32"/>
      <c r="AB195" s="217"/>
      <c r="AC195" s="217"/>
      <c r="AD195" s="32"/>
      <c r="AE195" s="217"/>
      <c r="AF195" s="217"/>
      <c r="AG195" s="32"/>
      <c r="AH195" s="217"/>
      <c r="AI195" s="217"/>
      <c r="AJ195" s="32"/>
      <c r="BA195" s="194"/>
      <c r="BB195" s="199"/>
      <c r="BC195" s="199"/>
      <c r="BD195" s="199"/>
      <c r="BE195" s="199"/>
      <c r="BF195" s="199"/>
      <c r="BG195" s="193"/>
      <c r="BH195" s="193"/>
      <c r="BI195" s="193"/>
      <c r="BJ195" s="194"/>
      <c r="BK195" s="194"/>
      <c r="BL195" s="194"/>
      <c r="BM195" s="126"/>
      <c r="BN195" s="126"/>
      <c r="BO195" s="126"/>
      <c r="BP195" s="126"/>
    </row>
    <row r="196" spans="4:68" s="8" customFormat="1" ht="24.75" customHeight="1" x14ac:dyDescent="0.15">
      <c r="D196" s="28" t="s">
        <v>940</v>
      </c>
      <c r="E196" s="17"/>
      <c r="F196" s="17"/>
      <c r="G196" s="17"/>
      <c r="H196" s="17"/>
      <c r="I196" s="17"/>
      <c r="J196" s="17"/>
      <c r="K196" s="17"/>
      <c r="L196" s="17"/>
      <c r="M196" s="17"/>
      <c r="N196" s="17"/>
      <c r="O196" s="18"/>
      <c r="P196" s="622"/>
      <c r="Q196" s="622"/>
      <c r="R196" s="12" t="s">
        <v>280</v>
      </c>
      <c r="S196" s="684">
        <f>SUM(V196,Y196)</f>
        <v>0</v>
      </c>
      <c r="T196" s="684"/>
      <c r="U196" s="12" t="s">
        <v>280</v>
      </c>
      <c r="V196" s="358"/>
      <c r="W196" s="333"/>
      <c r="X196" s="85" t="s">
        <v>280</v>
      </c>
      <c r="Y196" s="383"/>
      <c r="Z196" s="383"/>
      <c r="AA196" s="12" t="s">
        <v>280</v>
      </c>
      <c r="AB196" s="580">
        <f>SUM(AE196,AH196)</f>
        <v>0</v>
      </c>
      <c r="AC196" s="580"/>
      <c r="AD196" s="12" t="s">
        <v>280</v>
      </c>
      <c r="AE196" s="358"/>
      <c r="AF196" s="333"/>
      <c r="AG196" s="32" t="s">
        <v>280</v>
      </c>
      <c r="AH196" s="332"/>
      <c r="AI196" s="333"/>
      <c r="AJ196" s="12" t="s">
        <v>280</v>
      </c>
      <c r="AL196" s="767"/>
      <c r="AM196" s="768"/>
      <c r="AN196" s="769"/>
      <c r="AT196" s="11"/>
      <c r="BA196" s="194"/>
      <c r="BB196" s="199"/>
      <c r="BC196" s="199"/>
      <c r="BD196" s="199"/>
      <c r="BE196" s="199"/>
      <c r="BF196" s="199"/>
      <c r="BG196" s="193"/>
      <c r="BH196" s="193"/>
      <c r="BI196" s="193"/>
      <c r="BJ196" s="194"/>
      <c r="BK196" s="194"/>
      <c r="BL196" s="194"/>
      <c r="BM196" s="126"/>
      <c r="BN196" s="126"/>
      <c r="BO196" s="126"/>
      <c r="BP196" s="126"/>
    </row>
    <row r="197" spans="4:68" s="8" customFormat="1" ht="24.75" customHeight="1" x14ac:dyDescent="0.15">
      <c r="D197" s="28" t="s">
        <v>941</v>
      </c>
      <c r="E197" s="17"/>
      <c r="F197" s="17"/>
      <c r="G197" s="17"/>
      <c r="H197" s="17"/>
      <c r="I197" s="17"/>
      <c r="J197" s="17"/>
      <c r="K197" s="17"/>
      <c r="L197" s="17"/>
      <c r="M197" s="17"/>
      <c r="N197" s="17"/>
      <c r="O197" s="18"/>
      <c r="P197" s="622"/>
      <c r="Q197" s="622"/>
      <c r="R197" s="12" t="s">
        <v>280</v>
      </c>
      <c r="S197" s="684">
        <f>SUM(V197,Y197)</f>
        <v>0</v>
      </c>
      <c r="T197" s="684"/>
      <c r="U197" s="12" t="s">
        <v>280</v>
      </c>
      <c r="V197" s="358"/>
      <c r="W197" s="333"/>
      <c r="X197" s="85" t="s">
        <v>280</v>
      </c>
      <c r="Y197" s="383"/>
      <c r="Z197" s="383"/>
      <c r="AA197" s="12" t="s">
        <v>280</v>
      </c>
      <c r="AB197" s="580">
        <f>SUM(AE197,AH197)</f>
        <v>0</v>
      </c>
      <c r="AC197" s="580"/>
      <c r="AD197" s="12" t="s">
        <v>280</v>
      </c>
      <c r="AE197" s="358"/>
      <c r="AF197" s="333"/>
      <c r="AG197" s="32" t="s">
        <v>280</v>
      </c>
      <c r="AH197" s="332"/>
      <c r="AI197" s="333"/>
      <c r="AJ197" s="12" t="s">
        <v>280</v>
      </c>
      <c r="AL197" s="767"/>
      <c r="AM197" s="768"/>
      <c r="AN197" s="769"/>
      <c r="AT197" s="11"/>
      <c r="BA197" s="194"/>
      <c r="BB197" s="199"/>
      <c r="BC197" s="199"/>
      <c r="BD197" s="199"/>
      <c r="BE197" s="199"/>
      <c r="BF197" s="199"/>
      <c r="BG197" s="193"/>
      <c r="BH197" s="193"/>
      <c r="BI197" s="193"/>
      <c r="BJ197" s="194"/>
      <c r="BK197" s="194"/>
      <c r="BL197" s="194"/>
      <c r="BM197" s="126"/>
      <c r="BN197" s="126"/>
      <c r="BO197" s="126"/>
      <c r="BP197" s="126"/>
    </row>
    <row r="198" spans="4:68" s="8" customFormat="1" ht="8.1" customHeight="1" x14ac:dyDescent="0.15">
      <c r="D198" s="79"/>
      <c r="E198" s="29"/>
      <c r="F198" s="221"/>
      <c r="G198" s="221"/>
      <c r="H198" s="221"/>
      <c r="I198" s="221"/>
      <c r="J198" s="221"/>
      <c r="K198" s="221"/>
      <c r="L198" s="221"/>
      <c r="M198" s="221"/>
      <c r="N198" s="221"/>
      <c r="O198" s="71"/>
      <c r="P198" s="225"/>
      <c r="Q198" s="225"/>
      <c r="R198" s="32"/>
      <c r="S198" s="216"/>
      <c r="T198" s="216"/>
      <c r="U198" s="32"/>
      <c r="V198" s="217"/>
      <c r="W198" s="217"/>
      <c r="X198" s="32"/>
      <c r="Y198" s="216"/>
      <c r="Z198" s="216"/>
      <c r="AA198" s="32"/>
      <c r="AB198" s="217"/>
      <c r="AC198" s="217"/>
      <c r="AD198" s="32"/>
      <c r="AE198" s="217"/>
      <c r="AF198" s="217"/>
      <c r="AG198" s="32"/>
      <c r="AH198" s="217"/>
      <c r="AI198" s="217"/>
      <c r="AJ198" s="32"/>
      <c r="AZ198" s="240">
        <f>COUNT(V200:W208)</f>
        <v>0</v>
      </c>
      <c r="BA198" s="240">
        <f>COUNT(Y200:Z208)</f>
        <v>0</v>
      </c>
      <c r="BB198" s="240">
        <f>COUNT(AE200:AF208)</f>
        <v>0</v>
      </c>
      <c r="BC198" s="240">
        <f>COUNT(AH200:AI208)</f>
        <v>0</v>
      </c>
      <c r="BD198" s="199"/>
      <c r="BE198" s="199"/>
      <c r="BF198" s="199"/>
      <c r="BG198" s="193"/>
      <c r="BH198" s="193"/>
      <c r="BI198" s="193"/>
      <c r="BJ198" s="194"/>
      <c r="BK198" s="194"/>
      <c r="BL198" s="194"/>
      <c r="BM198" s="126"/>
      <c r="BN198" s="126"/>
      <c r="BO198" s="126"/>
      <c r="BP198" s="126"/>
    </row>
    <row r="199" spans="4:68" s="8" customFormat="1" ht="24.75" customHeight="1" x14ac:dyDescent="0.15">
      <c r="D199" s="22" t="s">
        <v>925</v>
      </c>
      <c r="E199" s="17"/>
      <c r="F199" s="17"/>
      <c r="G199" s="17"/>
      <c r="H199" s="17"/>
      <c r="I199" s="17"/>
      <c r="J199" s="17"/>
      <c r="K199" s="17"/>
      <c r="L199" s="17"/>
      <c r="M199" s="17"/>
      <c r="N199" s="17"/>
      <c r="O199" s="18"/>
      <c r="P199" s="685"/>
      <c r="Q199" s="686"/>
      <c r="R199" s="12" t="s">
        <v>280</v>
      </c>
      <c r="S199" s="580">
        <f t="shared" ref="S199:S209" si="4">SUM(V199,Y199)</f>
        <v>0</v>
      </c>
      <c r="T199" s="580"/>
      <c r="U199" s="12" t="s">
        <v>280</v>
      </c>
      <c r="V199" s="619"/>
      <c r="W199" s="620"/>
      <c r="X199" s="32" t="s">
        <v>280</v>
      </c>
      <c r="Y199" s="715"/>
      <c r="Z199" s="620"/>
      <c r="AA199" s="12" t="s">
        <v>280</v>
      </c>
      <c r="AB199" s="580">
        <f t="shared" si="3"/>
        <v>0</v>
      </c>
      <c r="AC199" s="580"/>
      <c r="AD199" s="249" t="s">
        <v>280</v>
      </c>
      <c r="AE199" s="619"/>
      <c r="AF199" s="620"/>
      <c r="AG199" s="32" t="s">
        <v>280</v>
      </c>
      <c r="AH199" s="715"/>
      <c r="AI199" s="620"/>
      <c r="AJ199" s="12" t="s">
        <v>280</v>
      </c>
      <c r="AL199" s="767"/>
      <c r="AM199" s="768"/>
      <c r="AN199" s="769"/>
      <c r="AZ199" s="235">
        <f>SUM(V200:W208)</f>
        <v>0</v>
      </c>
      <c r="BA199" s="235">
        <f>SUM(Y200:Z208)</f>
        <v>0</v>
      </c>
      <c r="BB199" s="235">
        <f>SUM(AE200:AF208)</f>
        <v>0</v>
      </c>
      <c r="BC199" s="235">
        <f>SUM(AH200:AI208)</f>
        <v>0</v>
      </c>
      <c r="BD199" s="199"/>
      <c r="BE199" s="199"/>
      <c r="BF199" s="199"/>
      <c r="BG199" s="193"/>
      <c r="BH199" s="193"/>
      <c r="BI199" s="193"/>
      <c r="BJ199" s="194"/>
      <c r="BK199" s="194"/>
      <c r="BL199" s="194"/>
      <c r="BM199" s="126"/>
      <c r="BN199" s="126"/>
      <c r="BO199" s="126"/>
      <c r="BP199" s="126"/>
    </row>
    <row r="200" spans="4:68" s="8" customFormat="1" ht="24.75" customHeight="1" x14ac:dyDescent="0.15">
      <c r="D200" s="712" t="s">
        <v>682</v>
      </c>
      <c r="E200" s="28" t="s">
        <v>748</v>
      </c>
      <c r="F200" s="17"/>
      <c r="G200" s="17"/>
      <c r="H200" s="17"/>
      <c r="I200" s="17"/>
      <c r="J200" s="17"/>
      <c r="K200" s="17"/>
      <c r="L200" s="17"/>
      <c r="M200" s="17"/>
      <c r="N200" s="17"/>
      <c r="O200" s="30"/>
      <c r="P200" s="697"/>
      <c r="Q200" s="698"/>
      <c r="R200" s="12" t="s">
        <v>280</v>
      </c>
      <c r="S200" s="580">
        <f t="shared" si="4"/>
        <v>0</v>
      </c>
      <c r="T200" s="580"/>
      <c r="U200" s="12" t="s">
        <v>280</v>
      </c>
      <c r="V200" s="358"/>
      <c r="W200" s="333"/>
      <c r="X200" s="32" t="s">
        <v>280</v>
      </c>
      <c r="Y200" s="332"/>
      <c r="Z200" s="333"/>
      <c r="AA200" s="12" t="s">
        <v>280</v>
      </c>
      <c r="AB200" s="580">
        <f t="shared" si="3"/>
        <v>0</v>
      </c>
      <c r="AC200" s="580"/>
      <c r="AD200" s="249" t="s">
        <v>280</v>
      </c>
      <c r="AE200" s="358"/>
      <c r="AF200" s="333"/>
      <c r="AG200" s="32" t="s">
        <v>280</v>
      </c>
      <c r="AH200" s="332"/>
      <c r="AI200" s="333"/>
      <c r="AJ200" s="12" t="s">
        <v>280</v>
      </c>
      <c r="BA200" s="194"/>
      <c r="BB200" s="199"/>
      <c r="BC200" s="199"/>
      <c r="BD200" s="199"/>
      <c r="BE200" s="199"/>
      <c r="BF200" s="199"/>
      <c r="BG200" s="193"/>
      <c r="BH200" s="193"/>
      <c r="BI200" s="193"/>
      <c r="BJ200" s="194"/>
      <c r="BK200" s="194"/>
      <c r="BL200" s="194"/>
      <c r="BM200" s="126"/>
      <c r="BN200" s="126"/>
      <c r="BO200" s="126"/>
      <c r="BP200" s="126"/>
    </row>
    <row r="201" spans="4:68" s="8" customFormat="1" ht="24.75" customHeight="1" x14ac:dyDescent="0.15">
      <c r="D201" s="712"/>
      <c r="E201" s="40" t="s">
        <v>749</v>
      </c>
      <c r="F201" s="26"/>
      <c r="G201" s="26"/>
      <c r="H201" s="26"/>
      <c r="I201" s="26"/>
      <c r="J201" s="26"/>
      <c r="K201" s="26"/>
      <c r="L201" s="26"/>
      <c r="M201" s="26"/>
      <c r="N201" s="26"/>
      <c r="O201" s="30"/>
      <c r="P201" s="695"/>
      <c r="Q201" s="696"/>
      <c r="R201" s="12" t="s">
        <v>280</v>
      </c>
      <c r="S201" s="580">
        <f t="shared" si="4"/>
        <v>0</v>
      </c>
      <c r="T201" s="580"/>
      <c r="U201" s="12" t="s">
        <v>280</v>
      </c>
      <c r="V201" s="358"/>
      <c r="W201" s="333"/>
      <c r="X201" s="32" t="s">
        <v>280</v>
      </c>
      <c r="Y201" s="332"/>
      <c r="Z201" s="333"/>
      <c r="AA201" s="12" t="s">
        <v>280</v>
      </c>
      <c r="AB201" s="580">
        <f t="shared" si="3"/>
        <v>0</v>
      </c>
      <c r="AC201" s="580"/>
      <c r="AD201" s="249" t="s">
        <v>280</v>
      </c>
      <c r="AE201" s="358"/>
      <c r="AF201" s="333"/>
      <c r="AG201" s="32" t="s">
        <v>280</v>
      </c>
      <c r="AH201" s="332"/>
      <c r="AI201" s="333"/>
      <c r="AJ201" s="12" t="s">
        <v>280</v>
      </c>
      <c r="AL201" s="523" t="str">
        <f>IF(AND(V199&lt;&gt;"",AZ198&gt;0),IF(AZ199&gt;V199,"③修士課程/博士前期課程院生 内訳が合計人数を上回っています",""),"")</f>
        <v/>
      </c>
      <c r="AM201" s="523"/>
      <c r="AN201" s="523"/>
      <c r="AO201" s="523"/>
      <c r="AP201" s="523"/>
      <c r="AQ201" s="523"/>
      <c r="AR201" s="523"/>
      <c r="AS201" s="523"/>
      <c r="AT201" s="523"/>
      <c r="AU201" s="523"/>
      <c r="AV201" s="523"/>
      <c r="AW201" s="523"/>
      <c r="AX201" s="523"/>
      <c r="AY201" s="523"/>
      <c r="AZ201" s="523"/>
      <c r="BA201" s="523"/>
      <c r="BB201" s="523"/>
      <c r="BC201" s="199"/>
      <c r="BD201" s="199"/>
      <c r="BE201" s="199"/>
      <c r="BF201" s="199"/>
      <c r="BG201" s="193"/>
      <c r="BH201" s="193"/>
      <c r="BI201" s="193"/>
      <c r="BJ201" s="194"/>
      <c r="BK201" s="194"/>
      <c r="BL201" s="194"/>
      <c r="BM201" s="126"/>
      <c r="BN201" s="126"/>
      <c r="BO201" s="126"/>
      <c r="BP201" s="126"/>
    </row>
    <row r="202" spans="4:68" s="8" customFormat="1" ht="30" customHeight="1" x14ac:dyDescent="0.15">
      <c r="D202" s="712"/>
      <c r="E202" s="632" t="s">
        <v>914</v>
      </c>
      <c r="F202" s="633"/>
      <c r="G202" s="633"/>
      <c r="H202" s="633"/>
      <c r="I202" s="633"/>
      <c r="J202" s="633"/>
      <c r="K202" s="633"/>
      <c r="L202" s="633"/>
      <c r="M202" s="633"/>
      <c r="N202" s="633"/>
      <c r="O202" s="634"/>
      <c r="P202" s="725"/>
      <c r="Q202" s="726"/>
      <c r="R202" s="14" t="s">
        <v>280</v>
      </c>
      <c r="S202" s="391">
        <f>SUM(V202,Y202)</f>
        <v>0</v>
      </c>
      <c r="T202" s="391"/>
      <c r="U202" s="14" t="s">
        <v>280</v>
      </c>
      <c r="V202" s="322"/>
      <c r="W202" s="323"/>
      <c r="X202" s="45" t="s">
        <v>280</v>
      </c>
      <c r="Y202" s="392"/>
      <c r="Z202" s="323"/>
      <c r="AA202" s="14" t="s">
        <v>280</v>
      </c>
      <c r="AB202" s="391">
        <f>SUM(AE202,AH202)</f>
        <v>0</v>
      </c>
      <c r="AC202" s="391"/>
      <c r="AD202" s="250" t="s">
        <v>280</v>
      </c>
      <c r="AE202" s="322"/>
      <c r="AF202" s="323"/>
      <c r="AG202" s="45" t="s">
        <v>280</v>
      </c>
      <c r="AH202" s="392"/>
      <c r="AI202" s="323"/>
      <c r="AJ202" s="14" t="s">
        <v>280</v>
      </c>
      <c r="AL202" s="677" t="str">
        <f>IF(AND(Y199&lt;&gt;"",BA198&gt;0),IF(BA199&gt;Y199,"④修士課程/博士前期課程院生 内訳が合計人数を上回っています",""),"")</f>
        <v/>
      </c>
      <c r="AM202" s="677"/>
      <c r="AN202" s="677"/>
      <c r="AO202" s="677"/>
      <c r="AP202" s="677"/>
      <c r="AQ202" s="677"/>
      <c r="AR202" s="677"/>
      <c r="AS202" s="677"/>
      <c r="AT202" s="677"/>
      <c r="AU202" s="677"/>
      <c r="AV202" s="677"/>
      <c r="AW202" s="677"/>
      <c r="AX202" s="677"/>
      <c r="AY202" s="677"/>
      <c r="AZ202" s="677"/>
      <c r="BA202" s="677"/>
      <c r="BB202" s="677"/>
      <c r="BC202" s="199"/>
      <c r="BD202" s="199"/>
      <c r="BE202" s="199"/>
      <c r="BF202" s="199"/>
      <c r="BG202" s="193"/>
      <c r="BH202" s="193"/>
      <c r="BI202" s="193"/>
      <c r="BJ202" s="194"/>
      <c r="BK202" s="194"/>
      <c r="BL202" s="194"/>
      <c r="BM202" s="126"/>
      <c r="BN202" s="126"/>
      <c r="BO202" s="126"/>
      <c r="BP202" s="126"/>
    </row>
    <row r="203" spans="4:68" s="8" customFormat="1" ht="30" customHeight="1" x14ac:dyDescent="0.15">
      <c r="D203" s="712"/>
      <c r="E203" s="334" t="s">
        <v>913</v>
      </c>
      <c r="F203" s="335"/>
      <c r="G203" s="335"/>
      <c r="H203" s="335"/>
      <c r="I203" s="335"/>
      <c r="J203" s="335"/>
      <c r="K203" s="335"/>
      <c r="L203" s="335"/>
      <c r="M203" s="335"/>
      <c r="N203" s="335"/>
      <c r="O203" s="336"/>
      <c r="P203" s="617"/>
      <c r="Q203" s="618"/>
      <c r="R203" s="308" t="s">
        <v>280</v>
      </c>
      <c r="S203" s="340">
        <f>SUM(V203,Y203)</f>
        <v>0</v>
      </c>
      <c r="T203" s="340"/>
      <c r="U203" s="308" t="s">
        <v>280</v>
      </c>
      <c r="V203" s="314"/>
      <c r="W203" s="315"/>
      <c r="X203" s="307" t="s">
        <v>280</v>
      </c>
      <c r="Y203" s="379"/>
      <c r="Z203" s="315"/>
      <c r="AA203" s="308" t="s">
        <v>280</v>
      </c>
      <c r="AB203" s="340">
        <f>SUM(AE203,AH203)</f>
        <v>0</v>
      </c>
      <c r="AC203" s="340"/>
      <c r="AD203" s="311" t="s">
        <v>280</v>
      </c>
      <c r="AE203" s="314"/>
      <c r="AF203" s="315"/>
      <c r="AG203" s="307" t="s">
        <v>280</v>
      </c>
      <c r="AH203" s="379"/>
      <c r="AI203" s="315"/>
      <c r="AJ203" s="308" t="s">
        <v>280</v>
      </c>
      <c r="AL203" s="677" t="str">
        <f>IF(AND(AE199&lt;&gt;"",BB198&gt;0),IF(BB199&gt;AE199,"⑥修士課程/博士前期課程院生 内訳が合計人数を上回っています",""),"")</f>
        <v/>
      </c>
      <c r="AM203" s="677"/>
      <c r="AN203" s="677"/>
      <c r="AO203" s="677"/>
      <c r="AP203" s="677"/>
      <c r="AQ203" s="677"/>
      <c r="AR203" s="677"/>
      <c r="AS203" s="677"/>
      <c r="AT203" s="677"/>
      <c r="AU203" s="677"/>
      <c r="AV203" s="677"/>
      <c r="AW203" s="677"/>
      <c r="AX203" s="677"/>
      <c r="AY203" s="677"/>
      <c r="AZ203" s="677"/>
      <c r="BA203" s="677"/>
      <c r="BB203" s="677"/>
      <c r="BC203" s="199"/>
      <c r="BD203" s="199"/>
      <c r="BE203" s="199"/>
      <c r="BF203" s="199"/>
      <c r="BG203" s="193"/>
      <c r="BH203" s="193"/>
      <c r="BI203" s="193"/>
      <c r="BJ203" s="194"/>
      <c r="BK203" s="194"/>
      <c r="BL203" s="194"/>
      <c r="BM203" s="126"/>
      <c r="BN203" s="126"/>
      <c r="BO203" s="126"/>
      <c r="BP203" s="126"/>
    </row>
    <row r="204" spans="4:68" s="8" customFormat="1" ht="43.5" customHeight="1" x14ac:dyDescent="0.15">
      <c r="D204" s="712"/>
      <c r="E204" s="625" t="s">
        <v>1086</v>
      </c>
      <c r="F204" s="626"/>
      <c r="G204" s="626"/>
      <c r="H204" s="626"/>
      <c r="I204" s="626"/>
      <c r="J204" s="626"/>
      <c r="K204" s="626"/>
      <c r="L204" s="626"/>
      <c r="M204" s="626"/>
      <c r="N204" s="626"/>
      <c r="O204" s="627"/>
      <c r="P204" s="628"/>
      <c r="Q204" s="629"/>
      <c r="R204" s="310" t="s">
        <v>1085</v>
      </c>
      <c r="S204" s="353">
        <f>SUM(V204,Y204)</f>
        <v>0</v>
      </c>
      <c r="T204" s="354"/>
      <c r="U204" s="310" t="s">
        <v>1085</v>
      </c>
      <c r="V204" s="348"/>
      <c r="W204" s="349"/>
      <c r="X204" s="309" t="s">
        <v>1085</v>
      </c>
      <c r="Y204" s="427"/>
      <c r="Z204" s="349"/>
      <c r="AA204" s="310" t="s">
        <v>1085</v>
      </c>
      <c r="AB204" s="353">
        <f>SUM(AE204,AH204)</f>
        <v>0</v>
      </c>
      <c r="AC204" s="354"/>
      <c r="AD204" s="251" t="s">
        <v>1085</v>
      </c>
      <c r="AE204" s="348"/>
      <c r="AF204" s="349"/>
      <c r="AG204" s="309" t="s">
        <v>1085</v>
      </c>
      <c r="AH204" s="427"/>
      <c r="AI204" s="349"/>
      <c r="AJ204" s="310" t="s">
        <v>1085</v>
      </c>
      <c r="AL204" s="678" t="str">
        <f>IF(AND(AH199&lt;&gt;"",BC198&gt;0),IF(BC199&gt;AH199,"⑦修士課程/博士前期課程院生 内訳が合計人数を上回っています",""),"")</f>
        <v/>
      </c>
      <c r="AM204" s="678"/>
      <c r="AN204" s="678"/>
      <c r="AO204" s="678"/>
      <c r="AP204" s="678"/>
      <c r="AQ204" s="678"/>
      <c r="AR204" s="678"/>
      <c r="AS204" s="678"/>
      <c r="AT204" s="678"/>
      <c r="AU204" s="678"/>
      <c r="AV204" s="678"/>
      <c r="AW204" s="678"/>
      <c r="AX204" s="678"/>
      <c r="AY204" s="678"/>
      <c r="AZ204" s="678"/>
      <c r="BA204" s="678"/>
      <c r="BB204" s="678"/>
      <c r="BC204" s="199"/>
      <c r="BD204" s="199"/>
      <c r="BE204" s="199"/>
      <c r="BF204" s="199"/>
      <c r="BG204" s="193"/>
      <c r="BH204" s="193"/>
      <c r="BI204" s="193"/>
      <c r="BJ204" s="194"/>
      <c r="BK204" s="194"/>
      <c r="BL204" s="194"/>
      <c r="BM204" s="126"/>
      <c r="BN204" s="126"/>
      <c r="BO204" s="126"/>
      <c r="BP204" s="126"/>
    </row>
    <row r="205" spans="4:68" s="8" customFormat="1" ht="24.75" customHeight="1" x14ac:dyDescent="0.15">
      <c r="D205" s="712"/>
      <c r="E205" s="25" t="s">
        <v>179</v>
      </c>
      <c r="F205" s="29"/>
      <c r="G205" s="29"/>
      <c r="H205" s="29"/>
      <c r="I205" s="29"/>
      <c r="J205" s="29"/>
      <c r="K205" s="29"/>
      <c r="L205" s="29"/>
      <c r="M205" s="29"/>
      <c r="N205" s="29"/>
      <c r="O205" s="30"/>
      <c r="P205" s="697"/>
      <c r="Q205" s="698"/>
      <c r="R205" s="15" t="s">
        <v>280</v>
      </c>
      <c r="S205" s="338">
        <f t="shared" si="4"/>
        <v>0</v>
      </c>
      <c r="T205" s="338"/>
      <c r="U205" s="15" t="s">
        <v>280</v>
      </c>
      <c r="V205" s="367"/>
      <c r="W205" s="368"/>
      <c r="X205" s="33" t="s">
        <v>280</v>
      </c>
      <c r="Y205" s="616"/>
      <c r="Z205" s="368"/>
      <c r="AA205" s="15" t="s">
        <v>280</v>
      </c>
      <c r="AB205" s="338">
        <f t="shared" si="3"/>
        <v>0</v>
      </c>
      <c r="AC205" s="338"/>
      <c r="AD205" s="252" t="s">
        <v>280</v>
      </c>
      <c r="AE205" s="367"/>
      <c r="AF205" s="368"/>
      <c r="AG205" s="33" t="s">
        <v>280</v>
      </c>
      <c r="AH205" s="616"/>
      <c r="AI205" s="368"/>
      <c r="AJ205" s="15" t="s">
        <v>280</v>
      </c>
      <c r="AL205" s="253"/>
      <c r="AM205" s="253"/>
      <c r="AN205" s="253"/>
      <c r="AO205" s="253"/>
      <c r="AP205" s="253"/>
      <c r="AQ205" s="253"/>
      <c r="AR205" s="253"/>
      <c r="AS205" s="253"/>
      <c r="AT205" s="253"/>
      <c r="AU205" s="253"/>
      <c r="AV205" s="253"/>
      <c r="AW205" s="253"/>
      <c r="AX205" s="253"/>
      <c r="AY205" s="253"/>
      <c r="AZ205" s="253"/>
      <c r="BA205" s="253"/>
      <c r="BB205" s="253"/>
      <c r="BC205" s="199"/>
      <c r="BD205" s="199"/>
      <c r="BE205" s="199"/>
      <c r="BF205" s="199"/>
      <c r="BG205" s="193"/>
      <c r="BH205" s="193"/>
      <c r="BI205" s="193"/>
      <c r="BJ205" s="194"/>
      <c r="BK205" s="194"/>
      <c r="BL205" s="194"/>
      <c r="BM205" s="126"/>
      <c r="BN205" s="126"/>
      <c r="BO205" s="126"/>
      <c r="BP205" s="126"/>
    </row>
    <row r="206" spans="4:68" s="8" customFormat="1" ht="24.75" customHeight="1" x14ac:dyDescent="0.15">
      <c r="D206" s="712"/>
      <c r="E206" s="40" t="s">
        <v>180</v>
      </c>
      <c r="F206" s="26"/>
      <c r="G206" s="26"/>
      <c r="H206" s="26"/>
      <c r="I206" s="26"/>
      <c r="J206" s="26"/>
      <c r="K206" s="26"/>
      <c r="L206" s="26"/>
      <c r="M206" s="26"/>
      <c r="N206" s="26"/>
      <c r="O206" s="30"/>
      <c r="P206" s="695"/>
      <c r="Q206" s="696"/>
      <c r="R206" s="12" t="s">
        <v>280</v>
      </c>
      <c r="S206" s="580">
        <f t="shared" si="4"/>
        <v>0</v>
      </c>
      <c r="T206" s="580"/>
      <c r="U206" s="12" t="s">
        <v>280</v>
      </c>
      <c r="V206" s="358"/>
      <c r="W206" s="333"/>
      <c r="X206" s="32" t="s">
        <v>280</v>
      </c>
      <c r="Y206" s="332"/>
      <c r="Z206" s="333"/>
      <c r="AA206" s="12" t="s">
        <v>280</v>
      </c>
      <c r="AB206" s="580">
        <f t="shared" si="3"/>
        <v>0</v>
      </c>
      <c r="AC206" s="580"/>
      <c r="AD206" s="249" t="s">
        <v>280</v>
      </c>
      <c r="AE206" s="358"/>
      <c r="AF206" s="333"/>
      <c r="AG206" s="32" t="s">
        <v>280</v>
      </c>
      <c r="AH206" s="332"/>
      <c r="AI206" s="333"/>
      <c r="AJ206" s="12" t="s">
        <v>280</v>
      </c>
      <c r="BA206" s="194"/>
      <c r="BB206" s="199"/>
      <c r="BC206" s="199"/>
      <c r="BD206" s="199"/>
      <c r="BE206" s="199"/>
      <c r="BF206" s="199"/>
      <c r="BG206" s="193"/>
      <c r="BH206" s="193"/>
      <c r="BI206" s="193"/>
      <c r="BJ206" s="194"/>
      <c r="BK206" s="194"/>
      <c r="BL206" s="194"/>
      <c r="BM206" s="126"/>
      <c r="BN206" s="126"/>
      <c r="BO206" s="126"/>
      <c r="BP206" s="126"/>
    </row>
    <row r="207" spans="4:68" s="8" customFormat="1" ht="24.75" customHeight="1" x14ac:dyDescent="0.15">
      <c r="D207" s="712"/>
      <c r="E207" s="40" t="s">
        <v>181</v>
      </c>
      <c r="F207" s="26"/>
      <c r="G207" s="26"/>
      <c r="H207" s="26"/>
      <c r="I207" s="26"/>
      <c r="J207" s="26"/>
      <c r="K207" s="26"/>
      <c r="L207" s="26"/>
      <c r="M207" s="26"/>
      <c r="N207" s="26"/>
      <c r="O207" s="30"/>
      <c r="P207" s="695"/>
      <c r="Q207" s="696"/>
      <c r="R207" s="12" t="s">
        <v>280</v>
      </c>
      <c r="S207" s="580">
        <f t="shared" si="4"/>
        <v>0</v>
      </c>
      <c r="T207" s="580"/>
      <c r="U207" s="12" t="s">
        <v>280</v>
      </c>
      <c r="V207" s="358"/>
      <c r="W207" s="333"/>
      <c r="X207" s="32" t="s">
        <v>280</v>
      </c>
      <c r="Y207" s="332"/>
      <c r="Z207" s="333"/>
      <c r="AA207" s="12" t="s">
        <v>280</v>
      </c>
      <c r="AB207" s="580">
        <f t="shared" si="3"/>
        <v>0</v>
      </c>
      <c r="AC207" s="580"/>
      <c r="AD207" s="249" t="s">
        <v>280</v>
      </c>
      <c r="AE207" s="358"/>
      <c r="AF207" s="333"/>
      <c r="AG207" s="32" t="s">
        <v>280</v>
      </c>
      <c r="AH207" s="332"/>
      <c r="AI207" s="333"/>
      <c r="AJ207" s="12" t="s">
        <v>280</v>
      </c>
      <c r="BA207" s="194"/>
      <c r="BB207" s="199"/>
      <c r="BC207" s="199"/>
      <c r="BD207" s="199"/>
      <c r="BE207" s="199"/>
      <c r="BF207" s="199"/>
      <c r="BG207" s="193"/>
      <c r="BH207" s="193"/>
      <c r="BI207" s="193"/>
      <c r="BJ207" s="194"/>
      <c r="BK207" s="194"/>
      <c r="BL207" s="194"/>
      <c r="BM207" s="126"/>
      <c r="BN207" s="126"/>
      <c r="BO207" s="126"/>
      <c r="BP207" s="126"/>
    </row>
    <row r="208" spans="4:68" ht="24.75" customHeight="1" x14ac:dyDescent="0.15">
      <c r="D208" s="713"/>
      <c r="E208" s="40" t="s">
        <v>681</v>
      </c>
      <c r="F208" s="26"/>
      <c r="G208" s="26"/>
      <c r="H208" s="26"/>
      <c r="I208" s="26"/>
      <c r="J208" s="26"/>
      <c r="K208" s="26"/>
      <c r="L208" s="26"/>
      <c r="M208" s="26"/>
      <c r="N208" s="26"/>
      <c r="O208" s="30"/>
      <c r="P208" s="695"/>
      <c r="Q208" s="696"/>
      <c r="R208" s="12" t="s">
        <v>280</v>
      </c>
      <c r="S208" s="580">
        <f t="shared" si="4"/>
        <v>0</v>
      </c>
      <c r="T208" s="580"/>
      <c r="U208" s="12" t="s">
        <v>280</v>
      </c>
      <c r="V208" s="358"/>
      <c r="W208" s="333"/>
      <c r="X208" s="32" t="s">
        <v>280</v>
      </c>
      <c r="Y208" s="332"/>
      <c r="Z208" s="333"/>
      <c r="AA208" s="15" t="s">
        <v>280</v>
      </c>
      <c r="AB208" s="338">
        <f t="shared" si="3"/>
        <v>0</v>
      </c>
      <c r="AC208" s="338"/>
      <c r="AD208" s="252" t="s">
        <v>280</v>
      </c>
      <c r="AE208" s="367"/>
      <c r="AF208" s="368"/>
      <c r="AG208" s="33" t="s">
        <v>280</v>
      </c>
      <c r="AH208" s="616"/>
      <c r="AI208" s="368"/>
      <c r="AJ208" s="15" t="s">
        <v>280</v>
      </c>
      <c r="AZ208" s="1"/>
      <c r="BA208" s="190"/>
      <c r="BF208" s="197"/>
      <c r="BG208" s="193"/>
      <c r="BH208" s="193"/>
      <c r="BI208" s="193"/>
      <c r="BL208" s="190"/>
      <c r="BP208" s="124"/>
    </row>
    <row r="209" spans="3:68" ht="24.75" customHeight="1" x14ac:dyDescent="0.15">
      <c r="D209" s="22" t="s">
        <v>729</v>
      </c>
      <c r="E209" s="17"/>
      <c r="F209" s="17"/>
      <c r="G209" s="17"/>
      <c r="H209" s="17"/>
      <c r="I209" s="17"/>
      <c r="J209" s="17"/>
      <c r="K209" s="17"/>
      <c r="L209" s="17"/>
      <c r="M209" s="17"/>
      <c r="N209" s="17"/>
      <c r="O209" s="18"/>
      <c r="P209" s="358"/>
      <c r="Q209" s="333"/>
      <c r="R209" s="12" t="s">
        <v>280</v>
      </c>
      <c r="S209" s="580">
        <f t="shared" si="4"/>
        <v>0</v>
      </c>
      <c r="T209" s="580"/>
      <c r="U209" s="12" t="s">
        <v>280</v>
      </c>
      <c r="V209" s="358"/>
      <c r="W209" s="333"/>
      <c r="X209" s="32" t="s">
        <v>280</v>
      </c>
      <c r="Y209" s="332"/>
      <c r="Z209" s="333"/>
      <c r="AA209" s="12" t="s">
        <v>280</v>
      </c>
      <c r="AB209" s="580">
        <f t="shared" si="3"/>
        <v>0</v>
      </c>
      <c r="AC209" s="580"/>
      <c r="AD209" s="249" t="s">
        <v>280</v>
      </c>
      <c r="AE209" s="358"/>
      <c r="AF209" s="333"/>
      <c r="AG209" s="32" t="s">
        <v>280</v>
      </c>
      <c r="AH209" s="332"/>
      <c r="AI209" s="333"/>
      <c r="AJ209" s="12" t="s">
        <v>280</v>
      </c>
      <c r="AL209" s="767"/>
      <c r="AM209" s="768"/>
      <c r="AN209" s="769"/>
      <c r="AZ209" s="1"/>
      <c r="BA209" s="190"/>
      <c r="BF209" s="197"/>
      <c r="BG209" s="193"/>
      <c r="BH209" s="193"/>
      <c r="BI209" s="193"/>
      <c r="BL209" s="190"/>
      <c r="BP209" s="124"/>
    </row>
    <row r="210" spans="3:68" ht="24.75" customHeight="1" x14ac:dyDescent="0.15">
      <c r="D210" s="256" t="s">
        <v>1096</v>
      </c>
      <c r="E210" s="28" t="s">
        <v>1089</v>
      </c>
      <c r="F210" s="17"/>
      <c r="G210" s="17"/>
      <c r="H210" s="17"/>
      <c r="I210" s="17"/>
      <c r="J210" s="17"/>
      <c r="K210" s="17"/>
      <c r="L210" s="17"/>
      <c r="M210" s="17"/>
      <c r="N210" s="17"/>
      <c r="O210" s="17"/>
      <c r="P210" s="358"/>
      <c r="Q210" s="333"/>
      <c r="R210" s="12" t="s">
        <v>280</v>
      </c>
      <c r="S210" s="579">
        <f t="shared" ref="S210" si="5">SUM(V210,Y210)</f>
        <v>0</v>
      </c>
      <c r="T210" s="580"/>
      <c r="U210" s="12" t="s">
        <v>280</v>
      </c>
      <c r="V210" s="358"/>
      <c r="W210" s="333"/>
      <c r="X210" s="85" t="s">
        <v>280</v>
      </c>
      <c r="Y210" s="332"/>
      <c r="Z210" s="333"/>
      <c r="AA210" s="12" t="s">
        <v>280</v>
      </c>
      <c r="AB210" s="579">
        <f t="shared" ref="AB210" si="6">SUM(AE210,AH210)</f>
        <v>0</v>
      </c>
      <c r="AC210" s="580"/>
      <c r="AD210" s="249" t="s">
        <v>280</v>
      </c>
      <c r="AE210" s="358"/>
      <c r="AF210" s="333"/>
      <c r="AG210" s="85" t="s">
        <v>280</v>
      </c>
      <c r="AH210" s="332"/>
      <c r="AI210" s="333"/>
      <c r="AJ210" s="12" t="s">
        <v>280</v>
      </c>
      <c r="AL210" s="758" t="str">
        <f>IF(BE210&gt;0,"DNPコースが博士後期課程院生の数を上回っています","")</f>
        <v/>
      </c>
      <c r="AM210" s="758"/>
      <c r="AN210" s="758"/>
      <c r="AO210" s="758"/>
      <c r="AP210" s="758"/>
      <c r="AQ210" s="758"/>
      <c r="AR210" s="758"/>
      <c r="AS210" s="758"/>
      <c r="AT210" s="758"/>
      <c r="AU210" s="758"/>
      <c r="AV210" s="758"/>
      <c r="AW210" s="758"/>
      <c r="AX210" s="758"/>
      <c r="AY210" s="758"/>
      <c r="AZ210" s="254">
        <f>IF(AND(P209&lt;&gt;"",P210&lt;&gt;"",P210&gt;P209),1,0)</f>
        <v>0</v>
      </c>
      <c r="BA210" s="254">
        <f>IF(AND(V209&lt;&gt;"",V210&lt;&gt;"",V210&gt;V209),1,0)</f>
        <v>0</v>
      </c>
      <c r="BB210" s="254">
        <f>IF(AND(Y209&lt;&gt;"",Y210&lt;&gt;"",Y210&gt;Y209),1,0)</f>
        <v>0</v>
      </c>
      <c r="BC210" s="254">
        <f>IF(AND(AE209&lt;&gt;"",AE210&lt;&gt;"",AE210&gt;AE209),1,0)</f>
        <v>0</v>
      </c>
      <c r="BD210" s="254">
        <f>IF(AND(AH209&lt;&gt;"",AH210&lt;&gt;"",AH210&gt;AH209),1,0)</f>
        <v>0</v>
      </c>
      <c r="BE210" s="254">
        <f>SUM(AZ210:BD210)</f>
        <v>0</v>
      </c>
      <c r="BF210" s="197"/>
      <c r="BG210" s="193"/>
      <c r="BH210" s="193"/>
      <c r="BI210" s="193"/>
      <c r="BL210" s="190"/>
      <c r="BP210" s="124"/>
    </row>
    <row r="211" spans="3:68" x14ac:dyDescent="0.15">
      <c r="BF211" s="193"/>
      <c r="BG211" s="193"/>
      <c r="BH211" s="193"/>
    </row>
    <row r="212" spans="3:68" x14ac:dyDescent="0.15">
      <c r="BF212" s="193"/>
      <c r="BG212" s="193"/>
      <c r="BH212" s="193"/>
    </row>
    <row r="213" spans="3:68" x14ac:dyDescent="0.15">
      <c r="BF213" s="193"/>
      <c r="BG213" s="193"/>
      <c r="BH213" s="193"/>
    </row>
    <row r="214" spans="3:68" x14ac:dyDescent="0.15">
      <c r="BF214" s="193"/>
      <c r="BG214" s="193"/>
      <c r="BH214" s="193"/>
    </row>
    <row r="215" spans="3:68" x14ac:dyDescent="0.15">
      <c r="BF215" s="193"/>
      <c r="BG215" s="193"/>
      <c r="BH215" s="193"/>
    </row>
    <row r="216" spans="3:68" x14ac:dyDescent="0.15">
      <c r="BF216" s="193"/>
      <c r="BG216" s="193"/>
      <c r="BH216" s="193"/>
    </row>
    <row r="217" spans="3:68" x14ac:dyDescent="0.15">
      <c r="BF217" s="193"/>
      <c r="BG217" s="193"/>
      <c r="BH217" s="193"/>
    </row>
    <row r="218" spans="3:68" x14ac:dyDescent="0.15">
      <c r="BF218" s="193"/>
      <c r="BG218" s="193"/>
      <c r="BH218" s="193"/>
    </row>
    <row r="219" spans="3:68" x14ac:dyDescent="0.15">
      <c r="BF219" s="193"/>
      <c r="BG219" s="193"/>
      <c r="BH219" s="193"/>
    </row>
    <row r="220" spans="3:68" x14ac:dyDescent="0.15">
      <c r="BF220" s="193"/>
      <c r="BG220" s="193"/>
      <c r="BH220" s="193"/>
    </row>
    <row r="221" spans="3:68" x14ac:dyDescent="0.15">
      <c r="BF221" s="193"/>
      <c r="BG221" s="193"/>
      <c r="BH221" s="193"/>
    </row>
    <row r="222" spans="3:68" ht="8.25" customHeight="1" x14ac:dyDescent="0.15">
      <c r="BF222" s="193"/>
      <c r="BG222" s="193"/>
      <c r="BH222" s="193"/>
    </row>
    <row r="223" spans="3:68" ht="3.75" customHeight="1" x14ac:dyDescent="0.15">
      <c r="D223" s="9"/>
      <c r="BF223" s="193"/>
      <c r="BG223" s="193"/>
      <c r="BH223" s="193"/>
    </row>
    <row r="224" spans="3:68" customFormat="1" ht="23.1" customHeight="1" x14ac:dyDescent="0.15">
      <c r="C224" s="5" t="s">
        <v>750</v>
      </c>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4"/>
      <c r="AL224" s="4"/>
      <c r="AM224" s="4"/>
      <c r="AN224" s="4"/>
      <c r="AO224" s="4"/>
      <c r="AP224" s="4"/>
      <c r="AQ224" s="4"/>
      <c r="AR224" s="4"/>
      <c r="AZ224" s="191"/>
      <c r="BA224" s="198"/>
      <c r="BB224" s="198"/>
      <c r="BC224" s="198"/>
      <c r="BD224" s="198"/>
      <c r="BE224" s="198"/>
      <c r="BF224" s="193"/>
      <c r="BG224" s="193"/>
      <c r="BH224" s="193"/>
      <c r="BI224" s="191"/>
      <c r="BJ224" s="191"/>
      <c r="BK224" s="191"/>
      <c r="BL224" s="125"/>
      <c r="BM224" s="125"/>
      <c r="BN224" s="125"/>
      <c r="BO224" s="125"/>
    </row>
    <row r="225" spans="3:68" customFormat="1" ht="18" customHeight="1" x14ac:dyDescent="0.15">
      <c r="C225" s="324" t="s">
        <v>605</v>
      </c>
      <c r="D225" s="324"/>
      <c r="E225" s="324"/>
      <c r="F225" s="324"/>
      <c r="G225" s="324"/>
      <c r="H225" s="324"/>
      <c r="I225" s="324"/>
      <c r="J225" s="324"/>
      <c r="K225" s="324"/>
      <c r="L225" s="324"/>
      <c r="M225" s="324"/>
      <c r="N225" s="324"/>
      <c r="O225" s="324"/>
      <c r="P225" s="324"/>
      <c r="Q225" s="324"/>
      <c r="R225" s="324"/>
      <c r="S225" s="324"/>
      <c r="T225" s="324"/>
      <c r="U225" s="324"/>
      <c r="V225" s="324"/>
      <c r="W225" s="324"/>
      <c r="X225" s="324"/>
      <c r="Y225" s="324"/>
      <c r="Z225" s="324"/>
      <c r="AA225" s="324"/>
      <c r="AB225" s="324"/>
      <c r="AC225" s="324"/>
      <c r="AD225" s="324"/>
      <c r="AE225" s="324"/>
      <c r="AF225" s="324"/>
      <c r="AG225" s="324"/>
      <c r="AH225" s="324"/>
      <c r="AI225" s="324"/>
      <c r="AJ225" s="324"/>
      <c r="AK225" s="324"/>
      <c r="AL225" s="324"/>
      <c r="AM225" s="324"/>
      <c r="AN225" s="324"/>
      <c r="AO225" s="324"/>
      <c r="AP225" s="324"/>
      <c r="AQ225" s="324"/>
      <c r="AR225" s="324"/>
      <c r="AZ225" s="191"/>
      <c r="BA225" s="198"/>
      <c r="BB225" s="198"/>
      <c r="BC225" s="198"/>
      <c r="BD225" s="198"/>
      <c r="BE225" s="198"/>
      <c r="BF225" s="193"/>
      <c r="BG225" s="193"/>
      <c r="BH225" s="193"/>
      <c r="BI225" s="191"/>
      <c r="BJ225" s="191"/>
      <c r="BK225" s="191"/>
      <c r="BL225" s="125"/>
      <c r="BM225" s="125"/>
      <c r="BN225" s="125"/>
      <c r="BO225" s="125"/>
    </row>
    <row r="226" spans="3:68" s="8" customFormat="1" ht="43.5" customHeight="1" x14ac:dyDescent="0.15">
      <c r="AZ226" s="194"/>
      <c r="BA226" s="199"/>
      <c r="BB226" s="199"/>
      <c r="BC226" s="199"/>
      <c r="BD226" s="199"/>
      <c r="BE226" s="199"/>
      <c r="BF226" s="193"/>
      <c r="BG226" s="193"/>
      <c r="BH226" s="193"/>
      <c r="BI226" s="194"/>
      <c r="BJ226" s="194"/>
      <c r="BK226" s="194"/>
      <c r="BL226" s="126"/>
      <c r="BM226" s="126"/>
      <c r="BN226" s="126"/>
      <c r="BO226" s="126"/>
    </row>
    <row r="227" spans="3:68" s="8" customFormat="1" ht="12.95" customHeight="1" x14ac:dyDescent="0.15">
      <c r="P227" s="325" t="s">
        <v>254</v>
      </c>
      <c r="Q227" s="325"/>
      <c r="R227" s="325"/>
      <c r="S227" s="325" t="s">
        <v>256</v>
      </c>
      <c r="T227" s="325"/>
      <c r="U227" s="325"/>
      <c r="V227" s="325" t="s">
        <v>231</v>
      </c>
      <c r="W227" s="325"/>
      <c r="X227" s="325"/>
      <c r="Y227" s="325" t="s">
        <v>232</v>
      </c>
      <c r="Z227" s="325"/>
      <c r="AA227" s="325"/>
      <c r="AB227" s="325" t="s">
        <v>233</v>
      </c>
      <c r="AC227" s="325"/>
      <c r="AD227" s="325"/>
      <c r="BA227" s="194"/>
      <c r="BB227" s="199"/>
      <c r="BC227" s="199"/>
      <c r="BD227" s="199"/>
      <c r="BE227" s="199"/>
      <c r="BF227" s="199"/>
      <c r="BG227" s="193"/>
      <c r="BH227" s="193"/>
      <c r="BI227" s="193"/>
      <c r="BJ227" s="194"/>
      <c r="BK227" s="194"/>
      <c r="BL227" s="194"/>
      <c r="BM227" s="126"/>
      <c r="BN227" s="126"/>
      <c r="BO227" s="126"/>
      <c r="BP227" s="126"/>
    </row>
    <row r="228" spans="3:68" s="8" customFormat="1" ht="18" customHeight="1" x14ac:dyDescent="0.15">
      <c r="P228" s="702" t="s">
        <v>294</v>
      </c>
      <c r="Q228" s="342"/>
      <c r="R228" s="411"/>
      <c r="S228" s="604" t="s">
        <v>1003</v>
      </c>
      <c r="T228" s="512"/>
      <c r="U228" s="512"/>
      <c r="V228" s="512"/>
      <c r="W228" s="512"/>
      <c r="X228" s="512"/>
      <c r="Y228" s="512"/>
      <c r="Z228" s="512"/>
      <c r="AA228" s="512"/>
      <c r="AB228" s="512"/>
      <c r="AC228" s="512"/>
      <c r="AD228" s="513"/>
      <c r="BA228" s="194"/>
      <c r="BB228" s="199"/>
      <c r="BC228" s="199"/>
      <c r="BD228" s="199"/>
      <c r="BE228" s="199"/>
      <c r="BF228" s="199"/>
      <c r="BG228" s="193"/>
      <c r="BH228" s="193"/>
      <c r="BI228" s="193"/>
      <c r="BJ228" s="194"/>
      <c r="BK228" s="194"/>
      <c r="BL228" s="194"/>
      <c r="BM228" s="126"/>
      <c r="BN228" s="126"/>
      <c r="BO228" s="126"/>
      <c r="BP228" s="126"/>
    </row>
    <row r="229" spans="3:68" s="8" customFormat="1" ht="28.5" customHeight="1" x14ac:dyDescent="0.15">
      <c r="D229" s="19"/>
      <c r="E229" s="19"/>
      <c r="F229" s="19"/>
      <c r="G229" s="19"/>
      <c r="H229" s="19"/>
      <c r="I229" s="19"/>
      <c r="J229" s="19"/>
      <c r="K229" s="19"/>
      <c r="L229" s="19"/>
      <c r="M229" s="19"/>
      <c r="N229" s="19"/>
      <c r="O229" s="19"/>
      <c r="P229" s="343"/>
      <c r="Q229" s="344"/>
      <c r="R229" s="345"/>
      <c r="S229" s="327" t="s">
        <v>295</v>
      </c>
      <c r="T229" s="327"/>
      <c r="U229" s="328"/>
      <c r="V229" s="326" t="s">
        <v>296</v>
      </c>
      <c r="W229" s="327"/>
      <c r="X229" s="328"/>
      <c r="Y229" s="327" t="s">
        <v>297</v>
      </c>
      <c r="Z229" s="327"/>
      <c r="AA229" s="328"/>
      <c r="AB229" s="728" t="s">
        <v>915</v>
      </c>
      <c r="AC229" s="327"/>
      <c r="AD229" s="328"/>
      <c r="BA229" s="194"/>
      <c r="BB229" s="199"/>
      <c r="BC229" s="199"/>
      <c r="BD229" s="199"/>
      <c r="BE229" s="199"/>
      <c r="BF229" s="199"/>
      <c r="BG229" s="193"/>
      <c r="BH229" s="193"/>
      <c r="BI229" s="193"/>
      <c r="BJ229" s="194"/>
      <c r="BK229" s="194"/>
      <c r="BL229" s="194"/>
      <c r="BM229" s="126"/>
      <c r="BN229" s="126"/>
      <c r="BO229" s="126"/>
      <c r="BP229" s="126"/>
    </row>
    <row r="230" spans="3:68" s="8" customFormat="1" ht="24.95" customHeight="1" x14ac:dyDescent="0.15">
      <c r="D230" s="22" t="s">
        <v>495</v>
      </c>
      <c r="E230" s="23"/>
      <c r="F230" s="23"/>
      <c r="G230" s="23"/>
      <c r="H230" s="23"/>
      <c r="I230" s="23"/>
      <c r="J230" s="23"/>
      <c r="K230" s="23"/>
      <c r="L230" s="23"/>
      <c r="M230" s="23"/>
      <c r="N230" s="23"/>
      <c r="O230" s="24"/>
      <c r="P230" s="382"/>
      <c r="Q230" s="383"/>
      <c r="R230" s="21" t="s">
        <v>280</v>
      </c>
      <c r="S230" s="383"/>
      <c r="T230" s="383"/>
      <c r="U230" s="21" t="s">
        <v>280</v>
      </c>
      <c r="V230" s="382"/>
      <c r="W230" s="383"/>
      <c r="X230" s="21" t="s">
        <v>280</v>
      </c>
      <c r="Y230" s="383"/>
      <c r="Z230" s="383"/>
      <c r="AA230" s="21" t="s">
        <v>280</v>
      </c>
      <c r="AB230" s="382"/>
      <c r="AC230" s="383"/>
      <c r="AD230" s="21" t="s">
        <v>280</v>
      </c>
      <c r="AE230" s="286"/>
      <c r="AF230" s="286"/>
      <c r="AG230" s="286"/>
      <c r="AH230" s="286"/>
      <c r="AI230" s="286"/>
      <c r="AJ230" s="286"/>
      <c r="AK230" s="286"/>
      <c r="AL230" s="286"/>
      <c r="AM230" s="286"/>
      <c r="AN230" s="286"/>
      <c r="AO230" s="286"/>
      <c r="AP230" s="286"/>
      <c r="AQ230" s="286"/>
      <c r="AR230" s="286"/>
      <c r="AS230" s="286"/>
      <c r="AT230" s="286"/>
      <c r="AU230" s="286"/>
      <c r="AV230" s="286"/>
      <c r="AW230" s="286"/>
      <c r="AX230" s="286"/>
      <c r="AY230" s="286"/>
      <c r="AZ230" s="286"/>
      <c r="BA230" s="287"/>
      <c r="BB230" s="288"/>
      <c r="BC230" s="288"/>
      <c r="BD230" s="288"/>
      <c r="BE230" s="288"/>
      <c r="BF230" s="288"/>
      <c r="BG230" s="289"/>
      <c r="BH230" s="193"/>
      <c r="BI230" s="193"/>
      <c r="BJ230" s="194"/>
      <c r="BK230" s="194"/>
      <c r="BL230" s="194"/>
      <c r="BM230" s="126"/>
      <c r="BN230" s="126"/>
      <c r="BO230" s="126"/>
      <c r="BP230" s="126"/>
    </row>
    <row r="231" spans="3:68" s="8" customFormat="1" ht="24.95" customHeight="1" x14ac:dyDescent="0.15">
      <c r="D231" s="25"/>
      <c r="E231" s="28" t="s">
        <v>224</v>
      </c>
      <c r="F231" s="17"/>
      <c r="G231" s="17"/>
      <c r="H231" s="17"/>
      <c r="I231" s="17"/>
      <c r="J231" s="17"/>
      <c r="K231" s="17"/>
      <c r="L231" s="17"/>
      <c r="M231" s="17"/>
      <c r="N231" s="17"/>
      <c r="O231" s="18"/>
      <c r="P231" s="358"/>
      <c r="Q231" s="333"/>
      <c r="R231" s="12" t="s">
        <v>280</v>
      </c>
      <c r="S231" s="333"/>
      <c r="T231" s="333"/>
      <c r="U231" s="12" t="s">
        <v>280</v>
      </c>
      <c r="V231" s="358"/>
      <c r="W231" s="333"/>
      <c r="X231" s="12" t="s">
        <v>280</v>
      </c>
      <c r="Y231" s="333"/>
      <c r="Z231" s="333"/>
      <c r="AA231" s="12" t="s">
        <v>280</v>
      </c>
      <c r="AB231" s="358"/>
      <c r="AC231" s="333"/>
      <c r="AD231" s="12" t="s">
        <v>280</v>
      </c>
      <c r="AE231" s="286"/>
      <c r="AF231" s="387" t="str">
        <f>IF(BE231&gt;0,"編入学数が学部生の数を上回っています","")</f>
        <v/>
      </c>
      <c r="AG231" s="387"/>
      <c r="AH231" s="387"/>
      <c r="AI231" s="387"/>
      <c r="AJ231" s="387"/>
      <c r="AK231" s="387"/>
      <c r="AL231" s="387"/>
      <c r="AM231" s="387"/>
      <c r="AN231" s="387"/>
      <c r="AO231" s="387"/>
      <c r="AP231" s="387"/>
      <c r="AQ231" s="387"/>
      <c r="AR231" s="387"/>
      <c r="AS231" s="387"/>
      <c r="AT231" s="387"/>
      <c r="AU231" s="286"/>
      <c r="AV231" s="286"/>
      <c r="AW231" s="286"/>
      <c r="AX231" s="286"/>
      <c r="AY231" s="286"/>
      <c r="AZ231" s="254">
        <f>IF(AND(P230&lt;&gt;"",P231&lt;&gt;"",P231&gt;P230),1,0)</f>
        <v>0</v>
      </c>
      <c r="BA231" s="254">
        <f>IF(AND(S230&lt;&gt;"",S231&lt;&gt;"",S231&gt;S230),1,0)</f>
        <v>0</v>
      </c>
      <c r="BB231" s="254">
        <f>IF(AND(V230&lt;&gt;"",V231&lt;&gt;"",V231&gt;V230),1,0)</f>
        <v>0</v>
      </c>
      <c r="BC231" s="254">
        <f>IF(AND(Y230&lt;&gt;"",Y231&lt;&gt;"",Y231&gt;Y230),1,0)</f>
        <v>0</v>
      </c>
      <c r="BD231" s="254">
        <f>IF(AND(AB230&lt;&gt;"",AB231&lt;&gt;"",AB231&gt;AB230),1,0)</f>
        <v>0</v>
      </c>
      <c r="BE231" s="254">
        <f>SUM(AZ231:BD231)</f>
        <v>0</v>
      </c>
      <c r="BF231" s="288"/>
      <c r="BG231" s="289"/>
      <c r="BH231" s="193"/>
      <c r="BI231" s="193"/>
      <c r="BJ231" s="194"/>
      <c r="BK231" s="194"/>
      <c r="BL231" s="194"/>
      <c r="BM231" s="126"/>
      <c r="BN231" s="126"/>
      <c r="BO231" s="126"/>
      <c r="BP231" s="126"/>
    </row>
    <row r="232" spans="3:68" s="8" customFormat="1" ht="9" customHeight="1" x14ac:dyDescent="0.15">
      <c r="D232" s="79"/>
      <c r="E232" s="23"/>
      <c r="F232" s="23"/>
      <c r="G232" s="23"/>
      <c r="H232" s="23"/>
      <c r="I232" s="23"/>
      <c r="J232" s="23"/>
      <c r="K232" s="23"/>
      <c r="L232" s="23"/>
      <c r="M232" s="23"/>
      <c r="N232" s="23"/>
      <c r="O232" s="23"/>
      <c r="P232" s="216"/>
      <c r="Q232" s="216"/>
      <c r="R232" s="31"/>
      <c r="S232" s="217"/>
      <c r="T232" s="217"/>
      <c r="U232" s="32"/>
      <c r="V232" s="217"/>
      <c r="W232" s="217"/>
      <c r="X232" s="32"/>
      <c r="Y232" s="217"/>
      <c r="Z232" s="217"/>
      <c r="AA232" s="32"/>
      <c r="AB232" s="217"/>
      <c r="AC232" s="217"/>
      <c r="AD232" s="32"/>
      <c r="BA232" s="194"/>
      <c r="BB232" s="199"/>
      <c r="BC232" s="199"/>
      <c r="BD232" s="199"/>
      <c r="BE232" s="199"/>
      <c r="BF232" s="199"/>
      <c r="BG232" s="193"/>
      <c r="BH232" s="193"/>
      <c r="BI232" s="193"/>
      <c r="BJ232" s="194"/>
      <c r="BK232" s="194"/>
      <c r="BL232" s="194"/>
      <c r="BM232" s="126"/>
      <c r="BN232" s="126"/>
      <c r="BO232" s="126"/>
      <c r="BP232" s="126"/>
    </row>
    <row r="233" spans="3:68" s="8" customFormat="1" ht="24.95" customHeight="1" x14ac:dyDescent="0.15">
      <c r="D233" s="28" t="s">
        <v>940</v>
      </c>
      <c r="E233" s="17"/>
      <c r="F233" s="17"/>
      <c r="G233" s="17"/>
      <c r="H233" s="17"/>
      <c r="I233" s="17"/>
      <c r="J233" s="17"/>
      <c r="K233" s="17"/>
      <c r="L233" s="17"/>
      <c r="M233" s="17"/>
      <c r="N233" s="17"/>
      <c r="O233" s="18"/>
      <c r="P233" s="382"/>
      <c r="Q233" s="383"/>
      <c r="R233" s="21" t="s">
        <v>280</v>
      </c>
      <c r="S233" s="623"/>
      <c r="T233" s="624"/>
      <c r="U233" s="12" t="s">
        <v>280</v>
      </c>
      <c r="V233" s="620"/>
      <c r="W233" s="620"/>
      <c r="X233" s="12" t="s">
        <v>280</v>
      </c>
      <c r="Y233" s="630"/>
      <c r="Z233" s="631"/>
      <c r="AA233" s="12" t="s">
        <v>280</v>
      </c>
      <c r="AB233" s="630"/>
      <c r="AC233" s="631"/>
      <c r="AD233" s="12" t="s">
        <v>280</v>
      </c>
      <c r="BA233" s="194"/>
      <c r="BB233" s="199"/>
      <c r="BC233" s="199"/>
      <c r="BD233" s="199"/>
      <c r="BE233" s="199"/>
      <c r="BF233" s="199"/>
      <c r="BG233" s="193"/>
      <c r="BH233" s="193"/>
      <c r="BI233" s="193"/>
      <c r="BJ233" s="194"/>
      <c r="BK233" s="194"/>
      <c r="BL233" s="194"/>
      <c r="BM233" s="126"/>
      <c r="BN233" s="126"/>
      <c r="BO233" s="126"/>
      <c r="BP233" s="126"/>
    </row>
    <row r="234" spans="3:68" s="8" customFormat="1" ht="24.95" customHeight="1" x14ac:dyDescent="0.15">
      <c r="D234" s="28" t="s">
        <v>941</v>
      </c>
      <c r="E234" s="17"/>
      <c r="F234" s="17"/>
      <c r="G234" s="17"/>
      <c r="H234" s="17"/>
      <c r="I234" s="17"/>
      <c r="J234" s="17"/>
      <c r="K234" s="17"/>
      <c r="L234" s="17"/>
      <c r="M234" s="17"/>
      <c r="N234" s="17"/>
      <c r="O234" s="18"/>
      <c r="P234" s="382"/>
      <c r="Q234" s="383"/>
      <c r="R234" s="21" t="s">
        <v>280</v>
      </c>
      <c r="S234" s="623"/>
      <c r="T234" s="624"/>
      <c r="U234" s="12" t="s">
        <v>280</v>
      </c>
      <c r="V234" s="623"/>
      <c r="W234" s="624"/>
      <c r="X234" s="12" t="s">
        <v>280</v>
      </c>
      <c r="Y234" s="620"/>
      <c r="Z234" s="620"/>
      <c r="AA234" s="12" t="s">
        <v>280</v>
      </c>
      <c r="AB234" s="630"/>
      <c r="AC234" s="631"/>
      <c r="AD234" s="12" t="s">
        <v>280</v>
      </c>
      <c r="BA234" s="194"/>
      <c r="BB234" s="199"/>
      <c r="BC234" s="199"/>
      <c r="BD234" s="199"/>
      <c r="BE234" s="199"/>
      <c r="BF234" s="199"/>
      <c r="BG234" s="193"/>
      <c r="BH234" s="193"/>
      <c r="BI234" s="193"/>
      <c r="BJ234" s="194"/>
      <c r="BK234" s="194"/>
      <c r="BL234" s="194"/>
      <c r="BM234" s="126"/>
      <c r="BN234" s="126"/>
      <c r="BO234" s="126"/>
      <c r="BP234" s="126"/>
    </row>
    <row r="235" spans="3:68" s="8" customFormat="1" ht="9" customHeight="1" x14ac:dyDescent="0.15">
      <c r="D235" s="23"/>
      <c r="E235" s="23"/>
      <c r="F235" s="23"/>
      <c r="G235" s="23"/>
      <c r="H235" s="23"/>
      <c r="I235" s="23"/>
      <c r="J235" s="23"/>
      <c r="K235" s="23"/>
      <c r="L235" s="23"/>
      <c r="M235" s="23"/>
      <c r="N235" s="23"/>
      <c r="O235" s="23"/>
      <c r="P235" s="216"/>
      <c r="Q235" s="216"/>
      <c r="R235" s="31"/>
      <c r="S235" s="217"/>
      <c r="T235" s="217"/>
      <c r="U235" s="32"/>
      <c r="V235" s="217"/>
      <c r="W235" s="217"/>
      <c r="X235" s="32"/>
      <c r="Y235" s="217"/>
      <c r="Z235" s="217"/>
      <c r="AA235" s="32"/>
      <c r="AB235" s="32"/>
      <c r="AC235" s="32"/>
      <c r="AD235" s="32"/>
      <c r="BA235" s="194"/>
      <c r="BB235" s="199"/>
      <c r="BC235" s="199"/>
      <c r="BD235" s="199"/>
      <c r="BE235" s="199"/>
      <c r="BF235" s="199"/>
      <c r="BG235" s="193"/>
      <c r="BH235" s="193"/>
      <c r="BI235" s="193"/>
      <c r="BJ235" s="194"/>
      <c r="BK235" s="194"/>
      <c r="BL235" s="194"/>
      <c r="BM235" s="126"/>
      <c r="BN235" s="126"/>
      <c r="BO235" s="126"/>
      <c r="BP235" s="126"/>
    </row>
    <row r="236" spans="3:68" s="8" customFormat="1" ht="24.95" customHeight="1" x14ac:dyDescent="0.15">
      <c r="D236" s="22" t="s">
        <v>926</v>
      </c>
      <c r="E236" s="23"/>
      <c r="F236" s="23"/>
      <c r="G236" s="23"/>
      <c r="H236" s="23"/>
      <c r="I236" s="23"/>
      <c r="J236" s="23"/>
      <c r="K236" s="23"/>
      <c r="L236" s="23"/>
      <c r="M236" s="23"/>
      <c r="N236" s="23"/>
      <c r="O236" s="24"/>
      <c r="P236" s="700">
        <f>SUM(P237:Q245)</f>
        <v>0</v>
      </c>
      <c r="Q236" s="701"/>
      <c r="R236" s="21" t="s">
        <v>280</v>
      </c>
      <c r="S236" s="623"/>
      <c r="T236" s="624"/>
      <c r="U236" s="12" t="s">
        <v>280</v>
      </c>
      <c r="V236" s="358"/>
      <c r="W236" s="333"/>
      <c r="X236" s="12" t="s">
        <v>280</v>
      </c>
      <c r="Y236" s="333"/>
      <c r="Z236" s="333"/>
      <c r="AA236" s="12" t="s">
        <v>280</v>
      </c>
      <c r="AB236" s="630"/>
      <c r="AC236" s="631"/>
      <c r="AD236" s="12" t="s">
        <v>280</v>
      </c>
      <c r="BA236" s="194"/>
      <c r="BB236" s="199"/>
      <c r="BC236" s="199"/>
      <c r="BD236" s="199"/>
      <c r="BE236" s="199"/>
      <c r="BF236" s="199"/>
      <c r="BG236" s="193"/>
      <c r="BH236" s="193"/>
      <c r="BI236" s="193"/>
      <c r="BJ236" s="194"/>
      <c r="BK236" s="194"/>
      <c r="BL236" s="194"/>
      <c r="BM236" s="126"/>
      <c r="BN236" s="126"/>
      <c r="BO236" s="126"/>
      <c r="BP236" s="126"/>
    </row>
    <row r="237" spans="3:68" s="8" customFormat="1" ht="24.95" customHeight="1" x14ac:dyDescent="0.15">
      <c r="D237" s="712" t="s">
        <v>178</v>
      </c>
      <c r="E237" s="28" t="s">
        <v>683</v>
      </c>
      <c r="F237" s="17"/>
      <c r="G237" s="17"/>
      <c r="H237" s="17"/>
      <c r="I237" s="17"/>
      <c r="J237" s="17"/>
      <c r="K237" s="17"/>
      <c r="L237" s="17"/>
      <c r="M237" s="17"/>
      <c r="N237" s="17"/>
      <c r="O237" s="18"/>
      <c r="P237" s="358"/>
      <c r="Q237" s="333"/>
      <c r="R237" s="12" t="s">
        <v>280</v>
      </c>
      <c r="BA237" s="194"/>
      <c r="BB237" s="199"/>
      <c r="BC237" s="199"/>
      <c r="BD237" s="199"/>
      <c r="BE237" s="199"/>
      <c r="BF237" s="199"/>
      <c r="BG237" s="193"/>
      <c r="BH237" s="193"/>
      <c r="BI237" s="193"/>
      <c r="BJ237" s="194"/>
      <c r="BK237" s="194"/>
      <c r="BL237" s="194"/>
      <c r="BM237" s="126"/>
      <c r="BN237" s="126"/>
      <c r="BO237" s="126"/>
      <c r="BP237" s="126"/>
    </row>
    <row r="238" spans="3:68" s="8" customFormat="1" ht="24.95" customHeight="1" x14ac:dyDescent="0.15">
      <c r="D238" s="712"/>
      <c r="E238" s="40" t="s">
        <v>684</v>
      </c>
      <c r="F238" s="26"/>
      <c r="G238" s="26"/>
      <c r="H238" s="26"/>
      <c r="I238" s="26"/>
      <c r="J238" s="26"/>
      <c r="K238" s="26"/>
      <c r="L238" s="26"/>
      <c r="M238" s="26"/>
      <c r="N238" s="26"/>
      <c r="O238" s="30"/>
      <c r="P238" s="358"/>
      <c r="Q238" s="333"/>
      <c r="R238" s="12" t="s">
        <v>280</v>
      </c>
      <c r="BA238" s="194"/>
      <c r="BB238" s="199"/>
      <c r="BC238" s="199"/>
      <c r="BD238" s="199"/>
      <c r="BE238" s="199"/>
      <c r="BF238" s="199"/>
      <c r="BG238" s="193"/>
      <c r="BH238" s="193"/>
      <c r="BI238" s="193"/>
      <c r="BJ238" s="194"/>
      <c r="BK238" s="194"/>
      <c r="BL238" s="194"/>
      <c r="BM238" s="126"/>
      <c r="BN238" s="126"/>
      <c r="BO238" s="126"/>
      <c r="BP238" s="126"/>
    </row>
    <row r="239" spans="3:68" s="8" customFormat="1" ht="30" customHeight="1" x14ac:dyDescent="0.15">
      <c r="D239" s="712"/>
      <c r="E239" s="632" t="s">
        <v>921</v>
      </c>
      <c r="F239" s="633"/>
      <c r="G239" s="633"/>
      <c r="H239" s="633"/>
      <c r="I239" s="633"/>
      <c r="J239" s="633"/>
      <c r="K239" s="633"/>
      <c r="L239" s="633"/>
      <c r="M239" s="633"/>
      <c r="N239" s="633"/>
      <c r="O239" s="634"/>
      <c r="P239" s="314"/>
      <c r="Q239" s="315"/>
      <c r="R239" s="20" t="s">
        <v>280</v>
      </c>
      <c r="BA239" s="194"/>
      <c r="BB239" s="199"/>
      <c r="BC239" s="199"/>
      <c r="BD239" s="199"/>
      <c r="BE239" s="199"/>
      <c r="BF239" s="199"/>
      <c r="BG239" s="193"/>
      <c r="BH239" s="193"/>
      <c r="BI239" s="193"/>
      <c r="BJ239" s="194"/>
      <c r="BK239" s="194"/>
      <c r="BL239" s="194"/>
      <c r="BM239" s="126"/>
      <c r="BN239" s="126"/>
      <c r="BO239" s="126"/>
      <c r="BP239" s="126"/>
    </row>
    <row r="240" spans="3:68" s="8" customFormat="1" ht="30" customHeight="1" x14ac:dyDescent="0.15">
      <c r="D240" s="712"/>
      <c r="E240" s="435" t="s">
        <v>922</v>
      </c>
      <c r="F240" s="436"/>
      <c r="G240" s="436"/>
      <c r="H240" s="436"/>
      <c r="I240" s="436"/>
      <c r="J240" s="436"/>
      <c r="K240" s="436"/>
      <c r="L240" s="436"/>
      <c r="M240" s="436"/>
      <c r="N240" s="436"/>
      <c r="O240" s="437"/>
      <c r="P240" s="384"/>
      <c r="Q240" s="385"/>
      <c r="R240" s="70" t="s">
        <v>280</v>
      </c>
      <c r="BA240" s="194"/>
      <c r="BB240" s="199"/>
      <c r="BC240" s="199"/>
      <c r="BD240" s="199"/>
      <c r="BE240" s="199"/>
      <c r="BF240" s="199"/>
      <c r="BG240" s="193"/>
      <c r="BH240" s="193"/>
      <c r="BI240" s="193"/>
      <c r="BJ240" s="194"/>
      <c r="BK240" s="194"/>
      <c r="BL240" s="194"/>
      <c r="BM240" s="126"/>
      <c r="BN240" s="126"/>
      <c r="BO240" s="126"/>
      <c r="BP240" s="126"/>
    </row>
    <row r="241" spans="4:68" s="8" customFormat="1" ht="42" customHeight="1" x14ac:dyDescent="0.15">
      <c r="D241" s="712"/>
      <c r="E241" s="625" t="s">
        <v>1097</v>
      </c>
      <c r="F241" s="626"/>
      <c r="G241" s="626"/>
      <c r="H241" s="626"/>
      <c r="I241" s="626"/>
      <c r="J241" s="626"/>
      <c r="K241" s="626"/>
      <c r="L241" s="626"/>
      <c r="M241" s="626"/>
      <c r="N241" s="626"/>
      <c r="O241" s="627"/>
      <c r="P241" s="348"/>
      <c r="Q241" s="349"/>
      <c r="R241" s="16" t="s">
        <v>280</v>
      </c>
      <c r="BA241" s="194"/>
      <c r="BB241" s="199"/>
      <c r="BC241" s="199"/>
      <c r="BD241" s="199"/>
      <c r="BE241" s="199"/>
      <c r="BF241" s="199"/>
      <c r="BG241" s="193"/>
      <c r="BH241" s="193"/>
      <c r="BI241" s="193"/>
      <c r="BJ241" s="194"/>
      <c r="BK241" s="194"/>
      <c r="BL241" s="194"/>
      <c r="BM241" s="126"/>
      <c r="BN241" s="126"/>
      <c r="BO241" s="126"/>
      <c r="BP241" s="126"/>
    </row>
    <row r="242" spans="4:68" s="8" customFormat="1" ht="24.95" customHeight="1" x14ac:dyDescent="0.15">
      <c r="D242" s="712"/>
      <c r="E242" s="40" t="s">
        <v>179</v>
      </c>
      <c r="F242" s="26"/>
      <c r="G242" s="26"/>
      <c r="H242" s="26"/>
      <c r="I242" s="26"/>
      <c r="J242" s="26"/>
      <c r="K242" s="26"/>
      <c r="L242" s="26"/>
      <c r="M242" s="26"/>
      <c r="N242" s="26"/>
      <c r="O242" s="30"/>
      <c r="P242" s="358"/>
      <c r="Q242" s="333"/>
      <c r="R242" s="12" t="s">
        <v>280</v>
      </c>
      <c r="BA242" s="194"/>
      <c r="BB242" s="199"/>
      <c r="BC242" s="199"/>
      <c r="BD242" s="199"/>
      <c r="BE242" s="199"/>
      <c r="BF242" s="199"/>
      <c r="BG242" s="193"/>
      <c r="BH242" s="193"/>
      <c r="BI242" s="193"/>
      <c r="BJ242" s="194"/>
      <c r="BK242" s="194"/>
      <c r="BL242" s="194"/>
      <c r="BM242" s="126"/>
      <c r="BN242" s="126"/>
      <c r="BO242" s="126"/>
      <c r="BP242" s="126"/>
    </row>
    <row r="243" spans="4:68" s="8" customFormat="1" ht="24.95" customHeight="1" x14ac:dyDescent="0.15">
      <c r="D243" s="712"/>
      <c r="E243" s="40" t="s">
        <v>180</v>
      </c>
      <c r="F243" s="26"/>
      <c r="G243" s="26"/>
      <c r="H243" s="26"/>
      <c r="I243" s="26"/>
      <c r="J243" s="26"/>
      <c r="K243" s="26"/>
      <c r="L243" s="26"/>
      <c r="M243" s="26"/>
      <c r="N243" s="26"/>
      <c r="O243" s="30"/>
      <c r="P243" s="358"/>
      <c r="Q243" s="333"/>
      <c r="R243" s="12" t="s">
        <v>280</v>
      </c>
      <c r="BA243" s="194"/>
      <c r="BB243" s="199"/>
      <c r="BC243" s="199"/>
      <c r="BD243" s="199"/>
      <c r="BE243" s="199"/>
      <c r="BF243" s="199"/>
      <c r="BG243" s="193"/>
      <c r="BH243" s="193"/>
      <c r="BI243" s="193"/>
      <c r="BJ243" s="194"/>
      <c r="BK243" s="194"/>
      <c r="BL243" s="194"/>
      <c r="BM243" s="126"/>
      <c r="BN243" s="126"/>
      <c r="BO243" s="126"/>
      <c r="BP243" s="126"/>
    </row>
    <row r="244" spans="4:68" s="8" customFormat="1" ht="24.95" customHeight="1" x14ac:dyDescent="0.15">
      <c r="D244" s="712"/>
      <c r="E244" s="40" t="s">
        <v>181</v>
      </c>
      <c r="F244" s="26"/>
      <c r="G244" s="26"/>
      <c r="H244" s="26"/>
      <c r="I244" s="26"/>
      <c r="J244" s="26"/>
      <c r="K244" s="26"/>
      <c r="L244" s="26"/>
      <c r="M244" s="26"/>
      <c r="N244" s="26"/>
      <c r="O244" s="30"/>
      <c r="P244" s="358"/>
      <c r="Q244" s="333"/>
      <c r="R244" s="12" t="s">
        <v>280</v>
      </c>
      <c r="BA244" s="194"/>
      <c r="BB244" s="199"/>
      <c r="BC244" s="199"/>
      <c r="BD244" s="199"/>
      <c r="BE244" s="199"/>
      <c r="BF244" s="199"/>
      <c r="BG244" s="193"/>
      <c r="BH244" s="193"/>
      <c r="BI244" s="193"/>
      <c r="BJ244" s="194"/>
      <c r="BK244" s="194"/>
      <c r="BL244" s="194"/>
      <c r="BM244" s="126"/>
      <c r="BN244" s="126"/>
      <c r="BO244" s="126"/>
      <c r="BP244" s="126"/>
    </row>
    <row r="245" spans="4:68" s="8" customFormat="1" ht="24.95" customHeight="1" x14ac:dyDescent="0.15">
      <c r="D245" s="713"/>
      <c r="E245" s="40" t="s">
        <v>685</v>
      </c>
      <c r="F245" s="26"/>
      <c r="G245" s="26"/>
      <c r="H245" s="26"/>
      <c r="I245" s="26"/>
      <c r="J245" s="26"/>
      <c r="K245" s="26"/>
      <c r="L245" s="26"/>
      <c r="M245" s="26"/>
      <c r="N245" s="26"/>
      <c r="O245" s="30"/>
      <c r="P245" s="358"/>
      <c r="Q245" s="333"/>
      <c r="R245" s="12" t="s">
        <v>280</v>
      </c>
      <c r="BA245" s="194"/>
      <c r="BB245" s="199"/>
      <c r="BC245" s="199"/>
      <c r="BD245" s="199"/>
      <c r="BE245" s="199"/>
      <c r="BF245" s="199"/>
      <c r="BG245" s="193"/>
      <c r="BH245" s="193"/>
      <c r="BI245" s="193"/>
      <c r="BJ245" s="194"/>
      <c r="BK245" s="194"/>
      <c r="BL245" s="194"/>
      <c r="BM245" s="126"/>
      <c r="BN245" s="126"/>
      <c r="BO245" s="126"/>
      <c r="BP245" s="126"/>
    </row>
    <row r="246" spans="4:68" s="8" customFormat="1" ht="24.95" customHeight="1" x14ac:dyDescent="0.15">
      <c r="D246" s="111" t="s">
        <v>686</v>
      </c>
      <c r="E246" s="29"/>
      <c r="F246" s="29"/>
      <c r="G246" s="29"/>
      <c r="H246" s="29"/>
      <c r="I246" s="29"/>
      <c r="J246" s="29"/>
      <c r="K246" s="29"/>
      <c r="L246" s="29"/>
      <c r="M246" s="29"/>
      <c r="N246" s="29"/>
      <c r="O246" s="30"/>
      <c r="P246" s="367"/>
      <c r="Q246" s="368"/>
      <c r="R246" s="15" t="s">
        <v>280</v>
      </c>
      <c r="T246" s="759" t="str">
        <f>IF(AND(P246&lt;&gt;"",P247&lt;&gt;"",P247&gt;P246),"DNPコースが博士後期課程修了の数を上回っています","")</f>
        <v/>
      </c>
      <c r="U246" s="759"/>
      <c r="V246" s="759"/>
      <c r="W246" s="759"/>
      <c r="X246" s="759"/>
      <c r="Y246" s="759"/>
      <c r="Z246" s="759"/>
      <c r="AA246" s="759"/>
      <c r="AB246" s="759"/>
      <c r="AC246" s="759"/>
      <c r="AD246" s="759"/>
      <c r="BA246" s="194"/>
      <c r="BB246" s="199"/>
      <c r="BC246" s="199"/>
      <c r="BD246" s="199"/>
      <c r="BE246" s="199"/>
      <c r="BF246" s="199"/>
      <c r="BG246" s="193"/>
      <c r="BH246" s="193"/>
      <c r="BI246" s="193"/>
      <c r="BJ246" s="194"/>
      <c r="BK246" s="194"/>
      <c r="BL246" s="194"/>
      <c r="BM246" s="126"/>
      <c r="BN246" s="126"/>
      <c r="BO246" s="126"/>
      <c r="BP246" s="126"/>
    </row>
    <row r="247" spans="4:68" s="8" customFormat="1" ht="24.95" customHeight="1" x14ac:dyDescent="0.15">
      <c r="D247" s="255" t="s">
        <v>1098</v>
      </c>
      <c r="E247" s="29" t="s">
        <v>1089</v>
      </c>
      <c r="F247" s="29"/>
      <c r="G247" s="29"/>
      <c r="H247" s="29"/>
      <c r="I247" s="29"/>
      <c r="J247" s="29"/>
      <c r="K247" s="29"/>
      <c r="L247" s="29"/>
      <c r="M247" s="29"/>
      <c r="N247" s="29"/>
      <c r="O247" s="30"/>
      <c r="P247" s="358"/>
      <c r="Q247" s="333"/>
      <c r="R247" s="15" t="s">
        <v>280</v>
      </c>
      <c r="T247" s="759"/>
      <c r="U247" s="759"/>
      <c r="V247" s="759"/>
      <c r="W247" s="759"/>
      <c r="X247" s="759"/>
      <c r="Y247" s="759"/>
      <c r="Z247" s="759"/>
      <c r="AA247" s="759"/>
      <c r="AB247" s="759"/>
      <c r="AC247" s="759"/>
      <c r="AD247" s="759"/>
      <c r="BA247" s="194"/>
      <c r="BB247" s="199"/>
      <c r="BC247" s="199"/>
      <c r="BD247" s="199"/>
      <c r="BE247" s="199"/>
      <c r="BF247" s="199"/>
      <c r="BG247" s="193"/>
      <c r="BH247" s="193"/>
      <c r="BI247" s="193"/>
      <c r="BJ247" s="194"/>
      <c r="BK247" s="194"/>
      <c r="BL247" s="194"/>
      <c r="BM247" s="126"/>
      <c r="BN247" s="126"/>
      <c r="BO247" s="126"/>
      <c r="BP247" s="126"/>
    </row>
    <row r="248" spans="4:68" s="8" customFormat="1" ht="24.95" customHeight="1" x14ac:dyDescent="0.15">
      <c r="D248" s="25" t="s">
        <v>293</v>
      </c>
      <c r="E248" s="29"/>
      <c r="F248" s="29"/>
      <c r="G248" s="29"/>
      <c r="H248" s="29"/>
      <c r="I248" s="29"/>
      <c r="J248" s="29"/>
      <c r="K248" s="29"/>
      <c r="L248" s="29"/>
      <c r="M248" s="29"/>
      <c r="N248" s="29"/>
      <c r="O248" s="30"/>
      <c r="P248" s="367"/>
      <c r="Q248" s="368"/>
      <c r="R248" s="15" t="s">
        <v>280</v>
      </c>
      <c r="BA248" s="194"/>
      <c r="BB248" s="199"/>
      <c r="BC248" s="199"/>
      <c r="BD248" s="199"/>
      <c r="BE248" s="199"/>
      <c r="BF248" s="199"/>
      <c r="BG248" s="193"/>
      <c r="BH248" s="193"/>
      <c r="BI248" s="193"/>
      <c r="BJ248" s="194"/>
      <c r="BK248" s="194"/>
      <c r="BL248" s="194"/>
      <c r="BM248" s="126"/>
      <c r="BN248" s="126"/>
      <c r="BO248" s="126"/>
      <c r="BP248" s="126"/>
    </row>
    <row r="249" spans="4:68" x14ac:dyDescent="0.15">
      <c r="BF249" s="193"/>
      <c r="BG249" s="193"/>
      <c r="BH249" s="193"/>
    </row>
    <row r="250" spans="4:68" x14ac:dyDescent="0.15">
      <c r="BF250" s="193"/>
      <c r="BG250" s="193"/>
      <c r="BH250" s="193"/>
    </row>
    <row r="251" spans="4:68" x14ac:dyDescent="0.15">
      <c r="BF251" s="193"/>
      <c r="BG251" s="193"/>
      <c r="BH251" s="193"/>
    </row>
    <row r="252" spans="4:68" x14ac:dyDescent="0.15">
      <c r="BF252" s="193"/>
      <c r="BG252" s="193"/>
      <c r="BH252" s="193"/>
    </row>
    <row r="253" spans="4:68" x14ac:dyDescent="0.15">
      <c r="BF253" s="193"/>
      <c r="BG253" s="193"/>
      <c r="BH253" s="193"/>
    </row>
    <row r="254" spans="4:68" x14ac:dyDescent="0.15">
      <c r="BF254" s="193"/>
      <c r="BG254" s="193"/>
      <c r="BH254" s="193"/>
    </row>
    <row r="255" spans="4:68" x14ac:dyDescent="0.15">
      <c r="BF255" s="193"/>
      <c r="BG255" s="193"/>
      <c r="BH255" s="193"/>
    </row>
    <row r="256" spans="4:68" x14ac:dyDescent="0.15">
      <c r="BF256" s="193"/>
      <c r="BG256" s="193"/>
      <c r="BH256" s="193"/>
    </row>
    <row r="257" spans="3:70" x14ac:dyDescent="0.15">
      <c r="BF257" s="193"/>
      <c r="BG257" s="193"/>
      <c r="BH257" s="193"/>
    </row>
    <row r="258" spans="3:70" x14ac:dyDescent="0.15">
      <c r="BF258" s="193"/>
      <c r="BG258" s="193"/>
      <c r="BH258" s="193"/>
    </row>
    <row r="259" spans="3:70" ht="15" customHeight="1" x14ac:dyDescent="0.15">
      <c r="D259" s="9"/>
      <c r="BF259" s="193"/>
      <c r="BG259" s="193"/>
      <c r="BH259" s="193"/>
    </row>
    <row r="260" spans="3:70" x14ac:dyDescent="0.15">
      <c r="BF260" s="193"/>
      <c r="BG260" s="193"/>
      <c r="BH260" s="193"/>
    </row>
    <row r="261" spans="3:70" customFormat="1" ht="23.1" customHeight="1" x14ac:dyDescent="0.15">
      <c r="C261" s="5" t="s">
        <v>177</v>
      </c>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4"/>
      <c r="AL261" s="4"/>
      <c r="AM261" s="4"/>
      <c r="AN261" s="4"/>
      <c r="AO261" s="4"/>
      <c r="AP261" s="4"/>
      <c r="AQ261" s="4"/>
      <c r="AR261" s="4"/>
      <c r="AZ261" s="191"/>
      <c r="BA261" s="198"/>
      <c r="BB261" s="198"/>
      <c r="BC261" s="198"/>
      <c r="BD261" s="198"/>
      <c r="BE261" s="198"/>
      <c r="BF261" s="193"/>
      <c r="BG261" s="193"/>
      <c r="BH261" s="193"/>
      <c r="BI261" s="191"/>
      <c r="BJ261" s="191"/>
      <c r="BK261" s="191"/>
      <c r="BL261" s="125"/>
      <c r="BM261" s="125"/>
      <c r="BN261" s="125"/>
      <c r="BO261" s="125"/>
    </row>
    <row r="262" spans="3:70" customFormat="1" ht="18" customHeight="1" x14ac:dyDescent="0.15">
      <c r="C262" s="369" t="s">
        <v>606</v>
      </c>
      <c r="D262" s="369"/>
      <c r="E262" s="369"/>
      <c r="F262" s="369"/>
      <c r="G262" s="369"/>
      <c r="H262" s="369"/>
      <c r="I262" s="369"/>
      <c r="J262" s="369"/>
      <c r="K262" s="369"/>
      <c r="L262" s="369"/>
      <c r="M262" s="369"/>
      <c r="N262" s="369"/>
      <c r="O262" s="369"/>
      <c r="P262" s="369"/>
      <c r="Q262" s="369"/>
      <c r="R262" s="369"/>
      <c r="S262" s="369"/>
      <c r="T262" s="369"/>
      <c r="U262" s="369"/>
      <c r="V262" s="369"/>
      <c r="W262" s="369"/>
      <c r="X262" s="369"/>
      <c r="Y262" s="369"/>
      <c r="Z262" s="369"/>
      <c r="AA262" s="369"/>
      <c r="AB262" s="369"/>
      <c r="AC262" s="369"/>
      <c r="AD262" s="369"/>
      <c r="AE262" s="369"/>
      <c r="AF262" s="369"/>
      <c r="AG262" s="369"/>
      <c r="AH262" s="369"/>
      <c r="AI262" s="369"/>
      <c r="AJ262" s="369"/>
      <c r="AK262" s="369"/>
      <c r="AL262" s="369"/>
      <c r="AM262" s="369"/>
      <c r="AN262" s="369"/>
      <c r="AO262" s="369"/>
      <c r="AP262" s="369"/>
      <c r="AQ262" s="369"/>
      <c r="AR262" s="369"/>
      <c r="AZ262" s="191"/>
      <c r="BA262" s="198"/>
      <c r="BB262" s="198"/>
      <c r="BC262" s="198"/>
      <c r="BD262" s="198"/>
      <c r="BE262" s="198"/>
      <c r="BF262" s="193"/>
      <c r="BG262" s="193"/>
      <c r="BH262" s="193"/>
      <c r="BI262" s="191"/>
      <c r="BJ262" s="191"/>
      <c r="BK262" s="191"/>
      <c r="BL262" s="125"/>
      <c r="BM262" s="125"/>
      <c r="BN262" s="125"/>
      <c r="BO262" s="125"/>
    </row>
    <row r="263" spans="3:70" s="8" customFormat="1" ht="84" customHeight="1" x14ac:dyDescent="0.15">
      <c r="AZ263" s="194"/>
      <c r="BA263" s="199"/>
      <c r="BB263" s="199"/>
      <c r="BC263" s="199"/>
      <c r="BD263" s="199"/>
      <c r="BE263" s="199"/>
      <c r="BF263" s="193"/>
      <c r="BG263" s="193"/>
      <c r="BH263" s="193"/>
      <c r="BI263" s="194"/>
      <c r="BJ263" s="194"/>
      <c r="BK263" s="194"/>
      <c r="BL263" s="126"/>
      <c r="BM263" s="126"/>
      <c r="BN263" s="126"/>
      <c r="BO263" s="126"/>
    </row>
    <row r="264" spans="3:70" s="8" customFormat="1" ht="12.95" customHeight="1" x14ac:dyDescent="0.15">
      <c r="R264" s="325" t="s">
        <v>254</v>
      </c>
      <c r="S264" s="325"/>
      <c r="T264" s="325"/>
      <c r="U264" s="325"/>
      <c r="W264" s="477" t="s">
        <v>116</v>
      </c>
      <c r="X264" s="477"/>
      <c r="Y264" s="477"/>
      <c r="Z264" s="477"/>
      <c r="AA264" s="477" t="s">
        <v>231</v>
      </c>
      <c r="AB264" s="477"/>
      <c r="AC264" s="477"/>
      <c r="AD264" s="477"/>
      <c r="AE264" s="477" t="s">
        <v>232</v>
      </c>
      <c r="AF264" s="477"/>
      <c r="AG264" s="477"/>
      <c r="AH264" s="477"/>
      <c r="AT264" s="477"/>
      <c r="AU264" s="477"/>
      <c r="AV264" s="477"/>
      <c r="AW264" s="477"/>
      <c r="AX264" s="477"/>
      <c r="AY264" s="477"/>
      <c r="AZ264" s="61"/>
      <c r="BA264" s="238"/>
      <c r="BB264" s="238"/>
      <c r="BC264" s="238"/>
      <c r="BD264" s="193"/>
      <c r="BE264" s="194"/>
      <c r="BF264" s="194"/>
      <c r="BG264" s="194"/>
      <c r="BH264" s="126"/>
      <c r="BI264" s="126"/>
      <c r="BJ264" s="126"/>
      <c r="BK264" s="126"/>
    </row>
    <row r="265" spans="3:70" s="8" customFormat="1" ht="18.75" customHeight="1" x14ac:dyDescent="0.15">
      <c r="R265" s="702" t="s">
        <v>312</v>
      </c>
      <c r="S265" s="734"/>
      <c r="T265" s="734"/>
      <c r="U265" s="735"/>
      <c r="W265" s="341" t="s">
        <v>313</v>
      </c>
      <c r="X265" s="342"/>
      <c r="Y265" s="342"/>
      <c r="Z265" s="342"/>
      <c r="AA265" s="342"/>
      <c r="AB265" s="342"/>
      <c r="AC265" s="342"/>
      <c r="AD265" s="411"/>
      <c r="AE265" s="717" t="s">
        <v>1005</v>
      </c>
      <c r="AF265" s="718"/>
      <c r="AG265" s="718"/>
      <c r="AH265" s="719"/>
      <c r="AT265" s="612"/>
      <c r="AU265" s="612"/>
      <c r="AV265" s="612"/>
      <c r="AW265" s="612"/>
      <c r="AX265" s="612"/>
      <c r="AY265" s="612"/>
      <c r="AZ265" s="52"/>
      <c r="BD265" s="199"/>
      <c r="BE265" s="199"/>
      <c r="BF265" s="199"/>
      <c r="BG265" s="199"/>
      <c r="BH265" s="199"/>
      <c r="BI265" s="193"/>
      <c r="BJ265" s="193"/>
      <c r="BK265" s="193"/>
      <c r="BL265" s="194"/>
      <c r="BM265" s="194"/>
      <c r="BN265" s="194"/>
      <c r="BO265" s="126"/>
      <c r="BP265" s="126"/>
      <c r="BQ265" s="126"/>
      <c r="BR265" s="126"/>
    </row>
    <row r="266" spans="3:70" s="8" customFormat="1" ht="41.25" customHeight="1" x14ac:dyDescent="0.15">
      <c r="D266" s="19"/>
      <c r="E266" s="19"/>
      <c r="F266" s="19"/>
      <c r="G266" s="19"/>
      <c r="H266" s="19"/>
      <c r="I266" s="19"/>
      <c r="J266" s="19"/>
      <c r="K266" s="19"/>
      <c r="L266" s="19"/>
      <c r="M266" s="19"/>
      <c r="N266" s="19"/>
      <c r="O266" s="19"/>
      <c r="P266" s="19"/>
      <c r="Q266" s="19"/>
      <c r="R266" s="739"/>
      <c r="S266" s="740"/>
      <c r="T266" s="740"/>
      <c r="U266" s="741"/>
      <c r="W266" s="593" t="s">
        <v>1079</v>
      </c>
      <c r="X266" s="594"/>
      <c r="Y266" s="594"/>
      <c r="Z266" s="595"/>
      <c r="AA266" s="703" t="s">
        <v>1080</v>
      </c>
      <c r="AB266" s="704"/>
      <c r="AC266" s="704"/>
      <c r="AD266" s="705"/>
      <c r="AE266" s="703"/>
      <c r="AF266" s="704"/>
      <c r="AG266" s="704"/>
      <c r="AH266" s="705"/>
      <c r="AT266" s="612"/>
      <c r="AU266" s="612"/>
      <c r="AV266" s="612"/>
      <c r="AZ266" s="80"/>
      <c r="BD266" s="199"/>
      <c r="BE266" s="199"/>
      <c r="BF266" s="199"/>
      <c r="BG266" s="199"/>
      <c r="BH266" s="199"/>
      <c r="BI266" s="193"/>
      <c r="BJ266" s="193"/>
      <c r="BK266" s="193"/>
      <c r="BL266" s="194"/>
      <c r="BM266" s="194"/>
      <c r="BN266" s="194"/>
      <c r="BO266" s="126"/>
      <c r="BP266" s="126"/>
      <c r="BQ266" s="126"/>
      <c r="BR266" s="126"/>
    </row>
    <row r="267" spans="3:70" s="8" customFormat="1" ht="24.95" customHeight="1" x14ac:dyDescent="0.15">
      <c r="D267" s="742" t="s">
        <v>310</v>
      </c>
      <c r="E267" s="34" t="s">
        <v>298</v>
      </c>
      <c r="F267" s="35"/>
      <c r="G267" s="35"/>
      <c r="H267" s="35"/>
      <c r="I267" s="35"/>
      <c r="J267" s="35"/>
      <c r="K267" s="35"/>
      <c r="L267" s="35"/>
      <c r="M267" s="35"/>
      <c r="N267" s="35"/>
      <c r="O267" s="35"/>
      <c r="P267" s="35"/>
      <c r="Q267" s="36"/>
      <c r="R267" s="322"/>
      <c r="S267" s="323"/>
      <c r="T267" s="748"/>
      <c r="U267" s="14" t="s">
        <v>280</v>
      </c>
      <c r="W267" s="322"/>
      <c r="X267" s="323"/>
      <c r="Y267" s="323"/>
      <c r="Z267" s="14" t="s">
        <v>280</v>
      </c>
      <c r="AA267" s="322"/>
      <c r="AB267" s="323"/>
      <c r="AC267" s="323"/>
      <c r="AD267" s="14" t="s">
        <v>1310</v>
      </c>
      <c r="AE267" s="322"/>
      <c r="AF267" s="323"/>
      <c r="AG267" s="323"/>
      <c r="AH267" s="14" t="s">
        <v>280</v>
      </c>
      <c r="AJ267" s="388" t="str">
        <f>IF(AND(W267&lt;&gt;"",AA267&lt;&gt;"",W267&gt;AA267),"内訳が合計を上回っています","")</f>
        <v/>
      </c>
      <c r="AK267" s="388"/>
      <c r="AL267" s="388"/>
      <c r="AM267" s="388"/>
      <c r="AN267" s="388"/>
      <c r="AO267" s="388"/>
      <c r="AP267" s="388"/>
      <c r="AQ267" s="388"/>
      <c r="AR267" s="388"/>
      <c r="AS267" s="388"/>
      <c r="AT267" s="388"/>
      <c r="AU267" s="388"/>
      <c r="AZ267" s="81"/>
      <c r="BD267" s="199"/>
      <c r="BE267" s="199"/>
      <c r="BF267" s="199"/>
      <c r="BG267" s="199"/>
      <c r="BH267" s="199"/>
      <c r="BI267" s="193"/>
      <c r="BJ267" s="193"/>
      <c r="BK267" s="193"/>
      <c r="BL267" s="194"/>
      <c r="BM267" s="194"/>
      <c r="BN267" s="194"/>
      <c r="BO267" s="126"/>
      <c r="BP267" s="126"/>
      <c r="BQ267" s="126"/>
      <c r="BR267" s="126"/>
    </row>
    <row r="268" spans="3:70" s="8" customFormat="1" ht="24.95" customHeight="1" x14ac:dyDescent="0.15">
      <c r="D268" s="743"/>
      <c r="E268" s="37" t="s">
        <v>1055</v>
      </c>
      <c r="F268" s="38"/>
      <c r="G268" s="38"/>
      <c r="H268" s="38"/>
      <c r="I268" s="38"/>
      <c r="J268" s="38"/>
      <c r="K268" s="38"/>
      <c r="L268" s="38"/>
      <c r="M268" s="38"/>
      <c r="N268" s="38"/>
      <c r="O268" s="38"/>
      <c r="P268" s="38"/>
      <c r="Q268" s="39"/>
      <c r="R268" s="314"/>
      <c r="S268" s="315"/>
      <c r="T268" s="747"/>
      <c r="U268" s="20" t="s">
        <v>280</v>
      </c>
      <c r="W268" s="314"/>
      <c r="X268" s="315"/>
      <c r="Y268" s="315"/>
      <c r="Z268" s="20" t="s">
        <v>280</v>
      </c>
      <c r="AA268" s="314"/>
      <c r="AB268" s="315"/>
      <c r="AC268" s="315"/>
      <c r="AD268" s="20" t="s">
        <v>1310</v>
      </c>
      <c r="AE268" s="314"/>
      <c r="AF268" s="315"/>
      <c r="AG268" s="315"/>
      <c r="AH268" s="20" t="s">
        <v>280</v>
      </c>
      <c r="AJ268" s="351" t="str">
        <f>IF(AND(W268&lt;&gt;"",AA268&lt;&gt;"",W268&gt;AA268),"内訳が合計を上回っています","")</f>
        <v/>
      </c>
      <c r="AK268" s="351"/>
      <c r="AL268" s="351"/>
      <c r="AM268" s="351"/>
      <c r="AN268" s="351"/>
      <c r="AO268" s="351"/>
      <c r="AP268" s="351"/>
      <c r="AQ268" s="351"/>
      <c r="AR268" s="351"/>
      <c r="AS268" s="351"/>
      <c r="AT268" s="351"/>
      <c r="AU268" s="351"/>
      <c r="AZ268" s="81"/>
      <c r="BD268" s="199"/>
      <c r="BE268" s="199"/>
      <c r="BF268" s="199"/>
      <c r="BG268" s="199"/>
      <c r="BH268" s="199"/>
      <c r="BI268" s="193"/>
      <c r="BJ268" s="193"/>
      <c r="BK268" s="193"/>
      <c r="BL268" s="194"/>
      <c r="BM268" s="194"/>
      <c r="BN268" s="194"/>
      <c r="BO268" s="126"/>
      <c r="BP268" s="126"/>
      <c r="BQ268" s="126"/>
      <c r="BR268" s="126"/>
    </row>
    <row r="269" spans="3:70" s="8" customFormat="1" ht="24.95" customHeight="1" x14ac:dyDescent="0.15">
      <c r="D269" s="743"/>
      <c r="E269" s="37" t="s">
        <v>300</v>
      </c>
      <c r="F269" s="38"/>
      <c r="G269" s="38"/>
      <c r="H269" s="38"/>
      <c r="I269" s="38"/>
      <c r="J269" s="38"/>
      <c r="K269" s="38"/>
      <c r="L269" s="38"/>
      <c r="M269" s="38"/>
      <c r="N269" s="38"/>
      <c r="O269" s="38"/>
      <c r="P269" s="38"/>
      <c r="Q269" s="39"/>
      <c r="R269" s="314"/>
      <c r="S269" s="315"/>
      <c r="T269" s="747"/>
      <c r="U269" s="20" t="s">
        <v>280</v>
      </c>
      <c r="W269" s="314"/>
      <c r="X269" s="315"/>
      <c r="Y269" s="315"/>
      <c r="Z269" s="20" t="s">
        <v>280</v>
      </c>
      <c r="AA269" s="314"/>
      <c r="AB269" s="315"/>
      <c r="AC269" s="315"/>
      <c r="AD269" s="20" t="s">
        <v>1310</v>
      </c>
      <c r="AE269" s="314"/>
      <c r="AF269" s="315"/>
      <c r="AG269" s="315"/>
      <c r="AH269" s="20" t="s">
        <v>280</v>
      </c>
      <c r="AJ269" s="351" t="str">
        <f t="shared" ref="AJ269:AJ283" si="7">IF(AND(W269&lt;&gt;"",AA269&lt;&gt;"",W269&gt;AA269),"内訳が合計を上回っています","")</f>
        <v/>
      </c>
      <c r="AK269" s="351"/>
      <c r="AL269" s="351"/>
      <c r="AM269" s="351"/>
      <c r="AN269" s="351"/>
      <c r="AO269" s="351"/>
      <c r="AP269" s="351"/>
      <c r="AQ269" s="351"/>
      <c r="AR269" s="351"/>
      <c r="AS269" s="351"/>
      <c r="AT269" s="351"/>
      <c r="AU269" s="351"/>
      <c r="AZ269" s="81"/>
      <c r="BD269" s="199"/>
      <c r="BE269" s="199"/>
      <c r="BF269" s="199"/>
      <c r="BG269" s="199"/>
      <c r="BH269" s="199"/>
      <c r="BI269" s="193"/>
      <c r="BJ269" s="193"/>
      <c r="BK269" s="193"/>
      <c r="BL269" s="194"/>
      <c r="BM269" s="194"/>
      <c r="BN269" s="194"/>
      <c r="BO269" s="126"/>
      <c r="BP269" s="126"/>
      <c r="BQ269" s="126"/>
      <c r="BR269" s="126"/>
    </row>
    <row r="270" spans="3:70" s="8" customFormat="1" ht="32.25" customHeight="1" x14ac:dyDescent="0.15">
      <c r="D270" s="743"/>
      <c r="E270" s="334" t="s">
        <v>1040</v>
      </c>
      <c r="F270" s="330"/>
      <c r="G270" s="330"/>
      <c r="H270" s="330"/>
      <c r="I270" s="330"/>
      <c r="J270" s="330"/>
      <c r="K270" s="330"/>
      <c r="L270" s="330"/>
      <c r="M270" s="330"/>
      <c r="N270" s="330"/>
      <c r="O270" s="330"/>
      <c r="P270" s="330"/>
      <c r="Q270" s="331"/>
      <c r="R270" s="314"/>
      <c r="S270" s="315"/>
      <c r="T270" s="747"/>
      <c r="U270" s="20" t="s">
        <v>280</v>
      </c>
      <c r="W270" s="314"/>
      <c r="X270" s="315"/>
      <c r="Y270" s="315"/>
      <c r="Z270" s="20" t="s">
        <v>280</v>
      </c>
      <c r="AA270" s="314"/>
      <c r="AB270" s="315"/>
      <c r="AC270" s="315"/>
      <c r="AD270" s="20" t="s">
        <v>1310</v>
      </c>
      <c r="AE270" s="314"/>
      <c r="AF270" s="315"/>
      <c r="AG270" s="315"/>
      <c r="AH270" s="20" t="s">
        <v>280</v>
      </c>
      <c r="AJ270" s="351" t="str">
        <f t="shared" si="7"/>
        <v/>
      </c>
      <c r="AK270" s="351"/>
      <c r="AL270" s="351"/>
      <c r="AM270" s="351"/>
      <c r="AN270" s="351"/>
      <c r="AO270" s="351"/>
      <c r="AP270" s="351"/>
      <c r="AQ270" s="351"/>
      <c r="AR270" s="351"/>
      <c r="AS270" s="351"/>
      <c r="AT270" s="351"/>
      <c r="AU270" s="351"/>
      <c r="AZ270" s="81"/>
      <c r="BD270" s="199"/>
      <c r="BE270" s="199"/>
      <c r="BF270" s="199"/>
      <c r="BG270" s="199"/>
      <c r="BH270" s="199"/>
      <c r="BI270" s="193"/>
      <c r="BJ270" s="193"/>
      <c r="BK270" s="193"/>
      <c r="BL270" s="194"/>
      <c r="BM270" s="194"/>
      <c r="BN270" s="194"/>
      <c r="BO270" s="126"/>
      <c r="BP270" s="126"/>
      <c r="BQ270" s="126"/>
      <c r="BR270" s="126"/>
    </row>
    <row r="271" spans="3:70" s="8" customFormat="1" ht="24.95" customHeight="1" x14ac:dyDescent="0.15">
      <c r="D271" s="743"/>
      <c r="E271" s="37" t="s">
        <v>301</v>
      </c>
      <c r="F271" s="38"/>
      <c r="G271" s="38"/>
      <c r="H271" s="38"/>
      <c r="I271" s="38"/>
      <c r="J271" s="38"/>
      <c r="K271" s="38"/>
      <c r="L271" s="38"/>
      <c r="M271" s="38"/>
      <c r="N271" s="38"/>
      <c r="O271" s="38"/>
      <c r="P271" s="38"/>
      <c r="Q271" s="39"/>
      <c r="R271" s="314"/>
      <c r="S271" s="315"/>
      <c r="T271" s="747"/>
      <c r="U271" s="20" t="s">
        <v>280</v>
      </c>
      <c r="W271" s="314"/>
      <c r="X271" s="315"/>
      <c r="Y271" s="315"/>
      <c r="Z271" s="20" t="s">
        <v>280</v>
      </c>
      <c r="AA271" s="314"/>
      <c r="AB271" s="315"/>
      <c r="AC271" s="315"/>
      <c r="AD271" s="20" t="s">
        <v>1310</v>
      </c>
      <c r="AE271" s="314"/>
      <c r="AF271" s="315"/>
      <c r="AG271" s="315"/>
      <c r="AH271" s="20" t="s">
        <v>280</v>
      </c>
      <c r="AJ271" s="351" t="str">
        <f t="shared" si="7"/>
        <v/>
      </c>
      <c r="AK271" s="351"/>
      <c r="AL271" s="351"/>
      <c r="AM271" s="351"/>
      <c r="AN271" s="351"/>
      <c r="AO271" s="351"/>
      <c r="AP271" s="351"/>
      <c r="AQ271" s="351"/>
      <c r="AR271" s="351"/>
      <c r="AS271" s="351"/>
      <c r="AT271" s="351"/>
      <c r="AU271" s="351"/>
      <c r="AZ271" s="81"/>
      <c r="BD271" s="199"/>
      <c r="BE271" s="199"/>
      <c r="BF271" s="199"/>
      <c r="BG271" s="199"/>
      <c r="BH271" s="199"/>
      <c r="BI271" s="193"/>
      <c r="BJ271" s="193"/>
      <c r="BK271" s="193"/>
      <c r="BL271" s="194"/>
      <c r="BM271" s="194"/>
      <c r="BN271" s="194"/>
      <c r="BO271" s="126"/>
      <c r="BP271" s="126"/>
      <c r="BQ271" s="126"/>
      <c r="BR271" s="126"/>
    </row>
    <row r="272" spans="3:70" s="8" customFormat="1" ht="24.95" customHeight="1" x14ac:dyDescent="0.15">
      <c r="D272" s="743"/>
      <c r="E272" s="37" t="s">
        <v>1004</v>
      </c>
      <c r="F272" s="38"/>
      <c r="G272" s="38"/>
      <c r="H272" s="38"/>
      <c r="I272" s="38"/>
      <c r="J272" s="38"/>
      <c r="K272" s="38"/>
      <c r="L272" s="38"/>
      <c r="M272" s="38"/>
      <c r="N272" s="38"/>
      <c r="O272" s="38"/>
      <c r="P272" s="38"/>
      <c r="Q272" s="39"/>
      <c r="R272" s="314"/>
      <c r="S272" s="315"/>
      <c r="T272" s="747"/>
      <c r="U272" s="20" t="s">
        <v>280</v>
      </c>
      <c r="W272" s="314"/>
      <c r="X272" s="315"/>
      <c r="Y272" s="315"/>
      <c r="Z272" s="20" t="s">
        <v>280</v>
      </c>
      <c r="AA272" s="314"/>
      <c r="AB272" s="315"/>
      <c r="AC272" s="315"/>
      <c r="AD272" s="20" t="s">
        <v>1310</v>
      </c>
      <c r="AE272" s="314"/>
      <c r="AF272" s="315"/>
      <c r="AG272" s="315"/>
      <c r="AH272" s="20" t="s">
        <v>280</v>
      </c>
      <c r="AJ272" s="351" t="str">
        <f t="shared" si="7"/>
        <v/>
      </c>
      <c r="AK272" s="351"/>
      <c r="AL272" s="351"/>
      <c r="AM272" s="351"/>
      <c r="AN272" s="351"/>
      <c r="AO272" s="351"/>
      <c r="AP272" s="351"/>
      <c r="AQ272" s="351"/>
      <c r="AR272" s="351"/>
      <c r="AS272" s="351"/>
      <c r="AT272" s="351"/>
      <c r="AU272" s="351"/>
      <c r="AZ272" s="81"/>
      <c r="BD272" s="199"/>
      <c r="BE272" s="199"/>
      <c r="BF272" s="199"/>
      <c r="BG272" s="199"/>
      <c r="BH272" s="199"/>
      <c r="BI272" s="193"/>
      <c r="BJ272" s="193"/>
      <c r="BK272" s="193"/>
      <c r="BL272" s="194"/>
      <c r="BM272" s="194"/>
      <c r="BN272" s="194"/>
      <c r="BO272" s="126"/>
      <c r="BP272" s="126"/>
      <c r="BQ272" s="126"/>
      <c r="BR272" s="126"/>
    </row>
    <row r="273" spans="3:70" s="8" customFormat="1" ht="24.95" customHeight="1" x14ac:dyDescent="0.15">
      <c r="D273" s="743"/>
      <c r="E273" s="37" t="s">
        <v>303</v>
      </c>
      <c r="F273" s="38"/>
      <c r="G273" s="38"/>
      <c r="H273" s="38"/>
      <c r="I273" s="38"/>
      <c r="J273" s="38"/>
      <c r="K273" s="38"/>
      <c r="L273" s="38"/>
      <c r="M273" s="38"/>
      <c r="N273" s="38"/>
      <c r="O273" s="38"/>
      <c r="P273" s="38"/>
      <c r="Q273" s="39"/>
      <c r="R273" s="314"/>
      <c r="S273" s="315"/>
      <c r="T273" s="747"/>
      <c r="U273" s="20" t="s">
        <v>280</v>
      </c>
      <c r="W273" s="314"/>
      <c r="X273" s="315"/>
      <c r="Y273" s="315"/>
      <c r="Z273" s="20" t="s">
        <v>280</v>
      </c>
      <c r="AA273" s="314"/>
      <c r="AB273" s="315"/>
      <c r="AC273" s="315"/>
      <c r="AD273" s="20" t="s">
        <v>1310</v>
      </c>
      <c r="AE273" s="314"/>
      <c r="AF273" s="315"/>
      <c r="AG273" s="315"/>
      <c r="AH273" s="20" t="s">
        <v>280</v>
      </c>
      <c r="AJ273" s="351" t="str">
        <f t="shared" si="7"/>
        <v/>
      </c>
      <c r="AK273" s="351"/>
      <c r="AL273" s="351"/>
      <c r="AM273" s="351"/>
      <c r="AN273" s="351"/>
      <c r="AO273" s="351"/>
      <c r="AP273" s="351"/>
      <c r="AQ273" s="351"/>
      <c r="AR273" s="351"/>
      <c r="AS273" s="351"/>
      <c r="AT273" s="351"/>
      <c r="AU273" s="351"/>
      <c r="AZ273" s="81"/>
      <c r="BD273" s="199"/>
      <c r="BE273" s="199"/>
      <c r="BF273" s="199"/>
      <c r="BG273" s="199"/>
      <c r="BH273" s="199"/>
      <c r="BI273" s="193"/>
      <c r="BJ273" s="193"/>
      <c r="BK273" s="193"/>
      <c r="BL273" s="194"/>
      <c r="BM273" s="194"/>
      <c r="BN273" s="194"/>
      <c r="BO273" s="126"/>
      <c r="BP273" s="126"/>
      <c r="BQ273" s="126"/>
      <c r="BR273" s="126"/>
    </row>
    <row r="274" spans="3:70" s="8" customFormat="1" ht="24.95" customHeight="1" x14ac:dyDescent="0.15">
      <c r="D274" s="743"/>
      <c r="E274" s="37" t="s">
        <v>304</v>
      </c>
      <c r="F274" s="38"/>
      <c r="G274" s="38"/>
      <c r="H274" s="38"/>
      <c r="I274" s="38"/>
      <c r="J274" s="38"/>
      <c r="K274" s="38"/>
      <c r="L274" s="38"/>
      <c r="M274" s="38"/>
      <c r="N274" s="38"/>
      <c r="O274" s="38"/>
      <c r="P274" s="38"/>
      <c r="Q274" s="39"/>
      <c r="R274" s="314"/>
      <c r="S274" s="315"/>
      <c r="T274" s="747"/>
      <c r="U274" s="20" t="s">
        <v>280</v>
      </c>
      <c r="W274" s="314"/>
      <c r="X274" s="315"/>
      <c r="Y274" s="315"/>
      <c r="Z274" s="20" t="s">
        <v>280</v>
      </c>
      <c r="AA274" s="314"/>
      <c r="AB274" s="315"/>
      <c r="AC274" s="315"/>
      <c r="AD274" s="20" t="s">
        <v>1310</v>
      </c>
      <c r="AE274" s="314"/>
      <c r="AF274" s="315"/>
      <c r="AG274" s="315"/>
      <c r="AH274" s="20" t="s">
        <v>280</v>
      </c>
      <c r="AJ274" s="351" t="str">
        <f t="shared" si="7"/>
        <v/>
      </c>
      <c r="AK274" s="351"/>
      <c r="AL274" s="351"/>
      <c r="AM274" s="351"/>
      <c r="AN274" s="351"/>
      <c r="AO274" s="351"/>
      <c r="AP274" s="351"/>
      <c r="AQ274" s="351"/>
      <c r="AR274" s="351"/>
      <c r="AS274" s="351"/>
      <c r="AT274" s="351"/>
      <c r="AU274" s="351"/>
      <c r="AZ274" s="81"/>
      <c r="BD274" s="199"/>
      <c r="BE274" s="199"/>
      <c r="BF274" s="199"/>
      <c r="BG274" s="199"/>
      <c r="BH274" s="199"/>
      <c r="BI274" s="193"/>
      <c r="BJ274" s="193"/>
      <c r="BK274" s="193"/>
      <c r="BL274" s="194"/>
      <c r="BM274" s="194"/>
      <c r="BN274" s="194"/>
      <c r="BO274" s="126"/>
      <c r="BP274" s="126"/>
      <c r="BQ274" s="126"/>
      <c r="BR274" s="126"/>
    </row>
    <row r="275" spans="3:70" s="8" customFormat="1" ht="24.95" customHeight="1" x14ac:dyDescent="0.15">
      <c r="D275" s="744"/>
      <c r="E275" s="40" t="s">
        <v>454</v>
      </c>
      <c r="F275" s="26"/>
      <c r="G275" s="26"/>
      <c r="H275" s="26"/>
      <c r="I275" s="26"/>
      <c r="J275" s="26"/>
      <c r="K275" s="26"/>
      <c r="L275" s="26"/>
      <c r="M275" s="26"/>
      <c r="N275" s="26"/>
      <c r="O275" s="26"/>
      <c r="P275" s="26"/>
      <c r="Q275" s="27"/>
      <c r="R275" s="348"/>
      <c r="S275" s="349"/>
      <c r="T275" s="723"/>
      <c r="U275" s="16" t="s">
        <v>280</v>
      </c>
      <c r="W275" s="348"/>
      <c r="X275" s="349"/>
      <c r="Y275" s="349"/>
      <c r="Z275" s="16" t="s">
        <v>280</v>
      </c>
      <c r="AA275" s="348"/>
      <c r="AB275" s="349"/>
      <c r="AC275" s="349"/>
      <c r="AD275" s="16" t="s">
        <v>1310</v>
      </c>
      <c r="AE275" s="348"/>
      <c r="AF275" s="349"/>
      <c r="AG275" s="349"/>
      <c r="AH275" s="16" t="s">
        <v>280</v>
      </c>
      <c r="AJ275" s="351" t="str">
        <f t="shared" si="7"/>
        <v/>
      </c>
      <c r="AK275" s="351"/>
      <c r="AL275" s="351"/>
      <c r="AM275" s="351"/>
      <c r="AN275" s="351"/>
      <c r="AO275" s="351"/>
      <c r="AP275" s="351"/>
      <c r="AQ275" s="351"/>
      <c r="AR275" s="351"/>
      <c r="AS275" s="351"/>
      <c r="AT275" s="351"/>
      <c r="AU275" s="351"/>
      <c r="AZ275" s="81"/>
      <c r="BD275" s="199"/>
      <c r="BE275" s="199"/>
      <c r="BF275" s="199"/>
      <c r="BG275" s="199"/>
      <c r="BH275" s="199"/>
      <c r="BI275" s="193"/>
      <c r="BJ275" s="193"/>
      <c r="BK275" s="193"/>
      <c r="BL275" s="194"/>
      <c r="BM275" s="194"/>
      <c r="BN275" s="194"/>
      <c r="BO275" s="126"/>
      <c r="BP275" s="126"/>
      <c r="BQ275" s="126"/>
      <c r="BR275" s="126"/>
    </row>
    <row r="276" spans="3:70" s="8" customFormat="1" ht="24.95" customHeight="1" x14ac:dyDescent="0.15">
      <c r="D276" s="743" t="s">
        <v>311</v>
      </c>
      <c r="E276" s="41" t="s">
        <v>306</v>
      </c>
      <c r="F276" s="42"/>
      <c r="G276" s="42"/>
      <c r="H276" s="42"/>
      <c r="I276" s="42"/>
      <c r="J276" s="42"/>
      <c r="K276" s="42"/>
      <c r="L276" s="42"/>
      <c r="M276" s="42"/>
      <c r="N276" s="42"/>
      <c r="O276" s="42"/>
      <c r="P276" s="42"/>
      <c r="Q276" s="43"/>
      <c r="R276" s="322"/>
      <c r="S276" s="323"/>
      <c r="T276" s="748"/>
      <c r="U276" s="44" t="s">
        <v>280</v>
      </c>
      <c r="W276" s="454"/>
      <c r="X276" s="316"/>
      <c r="Y276" s="316"/>
      <c r="Z276" s="44" t="s">
        <v>280</v>
      </c>
      <c r="AA276" s="454"/>
      <c r="AB276" s="316"/>
      <c r="AC276" s="316"/>
      <c r="AD276" s="44" t="s">
        <v>1310</v>
      </c>
      <c r="AE276" s="322"/>
      <c r="AF276" s="323"/>
      <c r="AG276" s="323"/>
      <c r="AH276" s="44" t="s">
        <v>280</v>
      </c>
      <c r="AJ276" s="351" t="str">
        <f t="shared" si="7"/>
        <v/>
      </c>
      <c r="AK276" s="351"/>
      <c r="AL276" s="351"/>
      <c r="AM276" s="351"/>
      <c r="AN276" s="351"/>
      <c r="AO276" s="351"/>
      <c r="AP276" s="351"/>
      <c r="AQ276" s="351"/>
      <c r="AR276" s="351"/>
      <c r="AS276" s="351"/>
      <c r="AT276" s="351"/>
      <c r="AU276" s="351"/>
      <c r="AZ276" s="81"/>
      <c r="BD276" s="199"/>
      <c r="BE276" s="199"/>
      <c r="BF276" s="199"/>
      <c r="BG276" s="199"/>
      <c r="BH276" s="199"/>
      <c r="BI276" s="193"/>
      <c r="BJ276" s="193"/>
      <c r="BK276" s="193"/>
      <c r="BL276" s="194"/>
      <c r="BM276" s="194"/>
      <c r="BN276" s="194"/>
      <c r="BO276" s="126"/>
      <c r="BP276" s="126"/>
      <c r="BQ276" s="126"/>
      <c r="BR276" s="126"/>
    </row>
    <row r="277" spans="3:70" s="8" customFormat="1" ht="24.95" customHeight="1" x14ac:dyDescent="0.15">
      <c r="D277" s="743"/>
      <c r="E277" s="37" t="s">
        <v>307</v>
      </c>
      <c r="F277" s="38"/>
      <c r="G277" s="38"/>
      <c r="H277" s="38"/>
      <c r="I277" s="38"/>
      <c r="J277" s="38"/>
      <c r="K277" s="38"/>
      <c r="L277" s="38"/>
      <c r="M277" s="38"/>
      <c r="N277" s="38"/>
      <c r="O277" s="38"/>
      <c r="P277" s="38"/>
      <c r="Q277" s="39"/>
      <c r="R277" s="314"/>
      <c r="S277" s="315"/>
      <c r="T277" s="747"/>
      <c r="U277" s="20" t="s">
        <v>280</v>
      </c>
      <c r="W277" s="314"/>
      <c r="X277" s="315"/>
      <c r="Y277" s="315"/>
      <c r="Z277" s="20" t="s">
        <v>280</v>
      </c>
      <c r="AA277" s="314"/>
      <c r="AB277" s="315"/>
      <c r="AC277" s="315"/>
      <c r="AD277" s="20" t="s">
        <v>1310</v>
      </c>
      <c r="AE277" s="314"/>
      <c r="AF277" s="315"/>
      <c r="AG277" s="315"/>
      <c r="AH277" s="20" t="s">
        <v>280</v>
      </c>
      <c r="AJ277" s="351" t="str">
        <f t="shared" si="7"/>
        <v/>
      </c>
      <c r="AK277" s="351"/>
      <c r="AL277" s="351"/>
      <c r="AM277" s="351"/>
      <c r="AN277" s="351"/>
      <c r="AO277" s="351"/>
      <c r="AP277" s="351"/>
      <c r="AQ277" s="351"/>
      <c r="AR277" s="351"/>
      <c r="AS277" s="351"/>
      <c r="AT277" s="351"/>
      <c r="AU277" s="351"/>
      <c r="AZ277" s="81"/>
      <c r="BD277" s="199"/>
      <c r="BE277" s="199"/>
      <c r="BF277" s="199"/>
      <c r="BG277" s="199"/>
      <c r="BH277" s="199"/>
      <c r="BI277" s="193"/>
      <c r="BJ277" s="193"/>
      <c r="BK277" s="193"/>
      <c r="BL277" s="194"/>
      <c r="BM277" s="194"/>
      <c r="BN277" s="194"/>
      <c r="BO277" s="126"/>
      <c r="BP277" s="126"/>
      <c r="BQ277" s="126"/>
      <c r="BR277" s="126"/>
    </row>
    <row r="278" spans="3:70" s="8" customFormat="1" ht="24.95" customHeight="1" x14ac:dyDescent="0.15">
      <c r="D278" s="743"/>
      <c r="E278" s="37" t="s">
        <v>368</v>
      </c>
      <c r="F278" s="38"/>
      <c r="G278" s="38"/>
      <c r="H278" s="38"/>
      <c r="I278" s="38"/>
      <c r="J278" s="38"/>
      <c r="K278" s="38"/>
      <c r="L278" s="38"/>
      <c r="M278" s="38"/>
      <c r="N278" s="38"/>
      <c r="O278" s="38"/>
      <c r="P278" s="38"/>
      <c r="Q278" s="39"/>
      <c r="R278" s="314"/>
      <c r="S278" s="315"/>
      <c r="T278" s="747"/>
      <c r="U278" s="20" t="s">
        <v>280</v>
      </c>
      <c r="W278" s="314"/>
      <c r="X278" s="315"/>
      <c r="Y278" s="315"/>
      <c r="Z278" s="20" t="s">
        <v>280</v>
      </c>
      <c r="AA278" s="314"/>
      <c r="AB278" s="315"/>
      <c r="AC278" s="315"/>
      <c r="AD278" s="20" t="s">
        <v>1310</v>
      </c>
      <c r="AE278" s="314"/>
      <c r="AF278" s="315"/>
      <c r="AG278" s="315"/>
      <c r="AH278" s="20" t="s">
        <v>280</v>
      </c>
      <c r="AJ278" s="351" t="str">
        <f t="shared" si="7"/>
        <v/>
      </c>
      <c r="AK278" s="351"/>
      <c r="AL278" s="351"/>
      <c r="AM278" s="351"/>
      <c r="AN278" s="351"/>
      <c r="AO278" s="351"/>
      <c r="AP278" s="351"/>
      <c r="AQ278" s="351"/>
      <c r="AR278" s="351"/>
      <c r="AS278" s="351"/>
      <c r="AT278" s="351"/>
      <c r="AU278" s="351"/>
      <c r="AZ278" s="81"/>
      <c r="BD278" s="199"/>
      <c r="BE278" s="199"/>
      <c r="BF278" s="199"/>
      <c r="BG278" s="199"/>
      <c r="BH278" s="199"/>
      <c r="BI278" s="193"/>
      <c r="BJ278" s="193"/>
      <c r="BK278" s="193"/>
      <c r="BL278" s="194"/>
      <c r="BM278" s="194"/>
      <c r="BN278" s="194"/>
      <c r="BO278" s="126"/>
      <c r="BP278" s="126"/>
      <c r="BQ278" s="126"/>
      <c r="BR278" s="126"/>
    </row>
    <row r="279" spans="3:70" s="8" customFormat="1" ht="24.95" customHeight="1" x14ac:dyDescent="0.15">
      <c r="D279" s="743"/>
      <c r="E279" s="37" t="s">
        <v>730</v>
      </c>
      <c r="F279" s="38"/>
      <c r="G279" s="38"/>
      <c r="H279" s="38"/>
      <c r="I279" s="38"/>
      <c r="J279" s="38"/>
      <c r="K279" s="38"/>
      <c r="L279" s="38"/>
      <c r="M279" s="38"/>
      <c r="N279" s="38"/>
      <c r="O279" s="38"/>
      <c r="P279" s="38"/>
      <c r="Q279" s="39"/>
      <c r="R279" s="314"/>
      <c r="S279" s="315"/>
      <c r="T279" s="747"/>
      <c r="U279" s="20" t="s">
        <v>280</v>
      </c>
      <c r="W279" s="720"/>
      <c r="X279" s="721"/>
      <c r="Y279" s="721"/>
      <c r="Z279" s="20" t="s">
        <v>280</v>
      </c>
      <c r="AA279" s="720"/>
      <c r="AB279" s="721"/>
      <c r="AC279" s="721"/>
      <c r="AD279" s="20" t="s">
        <v>1310</v>
      </c>
      <c r="AE279" s="720"/>
      <c r="AF279" s="721"/>
      <c r="AG279" s="721"/>
      <c r="AH279" s="20" t="s">
        <v>280</v>
      </c>
      <c r="AJ279" s="351" t="str">
        <f t="shared" si="7"/>
        <v/>
      </c>
      <c r="AK279" s="351"/>
      <c r="AL279" s="351"/>
      <c r="AM279" s="351"/>
      <c r="AN279" s="351"/>
      <c r="AO279" s="351"/>
      <c r="AP279" s="351"/>
      <c r="AQ279" s="351"/>
      <c r="AR279" s="351"/>
      <c r="AS279" s="351"/>
      <c r="AT279" s="351"/>
      <c r="AU279" s="351"/>
      <c r="AZ279" s="81"/>
      <c r="BD279" s="199"/>
      <c r="BE279" s="199"/>
      <c r="BF279" s="199"/>
      <c r="BG279" s="199"/>
      <c r="BH279" s="199"/>
      <c r="BI279" s="193"/>
      <c r="BJ279" s="193"/>
      <c r="BK279" s="193"/>
      <c r="BL279" s="194"/>
      <c r="BM279" s="194"/>
      <c r="BN279" s="194"/>
      <c r="BO279" s="126"/>
      <c r="BP279" s="126"/>
      <c r="BQ279" s="126"/>
      <c r="BR279" s="126"/>
    </row>
    <row r="280" spans="3:70" s="8" customFormat="1" ht="24.95" customHeight="1" x14ac:dyDescent="0.15">
      <c r="D280" s="743"/>
      <c r="E280" s="37" t="s">
        <v>308</v>
      </c>
      <c r="F280" s="38"/>
      <c r="G280" s="38"/>
      <c r="H280" s="38"/>
      <c r="I280" s="38"/>
      <c r="J280" s="38"/>
      <c r="K280" s="38"/>
      <c r="L280" s="38"/>
      <c r="M280" s="38"/>
      <c r="N280" s="38"/>
      <c r="O280" s="38"/>
      <c r="P280" s="38"/>
      <c r="Q280" s="39"/>
      <c r="R280" s="314"/>
      <c r="S280" s="315"/>
      <c r="T280" s="747"/>
      <c r="U280" s="20" t="s">
        <v>280</v>
      </c>
      <c r="W280" s="314"/>
      <c r="X280" s="315"/>
      <c r="Y280" s="315"/>
      <c r="Z280" s="20" t="s">
        <v>280</v>
      </c>
      <c r="AA280" s="314"/>
      <c r="AB280" s="315"/>
      <c r="AC280" s="315"/>
      <c r="AD280" s="20" t="s">
        <v>1310</v>
      </c>
      <c r="AE280" s="314"/>
      <c r="AF280" s="315"/>
      <c r="AG280" s="315"/>
      <c r="AH280" s="20" t="s">
        <v>280</v>
      </c>
      <c r="AJ280" s="351" t="str">
        <f t="shared" si="7"/>
        <v/>
      </c>
      <c r="AK280" s="351"/>
      <c r="AL280" s="351"/>
      <c r="AM280" s="351"/>
      <c r="AN280" s="351"/>
      <c r="AO280" s="351"/>
      <c r="AP280" s="351"/>
      <c r="AQ280" s="351"/>
      <c r="AR280" s="351"/>
      <c r="AS280" s="351"/>
      <c r="AT280" s="351"/>
      <c r="AU280" s="351"/>
      <c r="AZ280" s="81"/>
      <c r="BD280" s="199"/>
      <c r="BE280" s="199"/>
      <c r="BF280" s="199"/>
      <c r="BG280" s="199"/>
      <c r="BH280" s="199"/>
      <c r="BI280" s="193"/>
      <c r="BJ280" s="193"/>
      <c r="BK280" s="193"/>
      <c r="BL280" s="194"/>
      <c r="BM280" s="194"/>
      <c r="BN280" s="194"/>
      <c r="BO280" s="126"/>
      <c r="BP280" s="126"/>
      <c r="BQ280" s="126"/>
      <c r="BR280" s="126"/>
    </row>
    <row r="281" spans="3:70" s="8" customFormat="1" ht="24.95" customHeight="1" x14ac:dyDescent="0.15">
      <c r="D281" s="743"/>
      <c r="E281" s="37" t="s">
        <v>309</v>
      </c>
      <c r="F281" s="38"/>
      <c r="G281" s="38"/>
      <c r="H281" s="38"/>
      <c r="I281" s="38"/>
      <c r="J281" s="38"/>
      <c r="K281" s="38"/>
      <c r="L281" s="38"/>
      <c r="M281" s="38"/>
      <c r="N281" s="38"/>
      <c r="O281" s="38"/>
      <c r="P281" s="38"/>
      <c r="Q281" s="39"/>
      <c r="R281" s="314"/>
      <c r="S281" s="315"/>
      <c r="T281" s="747"/>
      <c r="U281" s="20" t="s">
        <v>280</v>
      </c>
      <c r="W281" s="314"/>
      <c r="X281" s="315"/>
      <c r="Y281" s="315"/>
      <c r="Z281" s="20" t="s">
        <v>280</v>
      </c>
      <c r="AA281" s="314"/>
      <c r="AB281" s="315"/>
      <c r="AC281" s="315"/>
      <c r="AD281" s="20" t="s">
        <v>1310</v>
      </c>
      <c r="AE281" s="314"/>
      <c r="AF281" s="315"/>
      <c r="AG281" s="315"/>
      <c r="AH281" s="20" t="s">
        <v>280</v>
      </c>
      <c r="AJ281" s="351" t="str">
        <f t="shared" si="7"/>
        <v/>
      </c>
      <c r="AK281" s="351"/>
      <c r="AL281" s="351"/>
      <c r="AM281" s="351"/>
      <c r="AN281" s="351"/>
      <c r="AO281" s="351"/>
      <c r="AP281" s="351"/>
      <c r="AQ281" s="351"/>
      <c r="AR281" s="351"/>
      <c r="AS281" s="351"/>
      <c r="AT281" s="351"/>
      <c r="AU281" s="351"/>
      <c r="AZ281" s="81"/>
      <c r="BD281" s="199"/>
      <c r="BE281" s="199"/>
      <c r="BF281" s="199"/>
      <c r="BG281" s="199"/>
      <c r="BH281" s="199"/>
      <c r="BI281" s="193"/>
      <c r="BJ281" s="193"/>
      <c r="BK281" s="193"/>
      <c r="BL281" s="194"/>
      <c r="BM281" s="194"/>
      <c r="BN281" s="194"/>
      <c r="BO281" s="126"/>
      <c r="BP281" s="126"/>
      <c r="BQ281" s="126"/>
      <c r="BR281" s="126"/>
    </row>
    <row r="282" spans="3:70" s="8" customFormat="1" ht="24.95" customHeight="1" x14ac:dyDescent="0.15">
      <c r="D282" s="744"/>
      <c r="E282" s="40" t="s">
        <v>305</v>
      </c>
      <c r="F282" s="26"/>
      <c r="G282" s="26"/>
      <c r="H282" s="26"/>
      <c r="I282" s="26"/>
      <c r="J282" s="26"/>
      <c r="K282" s="26"/>
      <c r="L282" s="26"/>
      <c r="M282" s="26"/>
      <c r="N282" s="26"/>
      <c r="O282" s="26"/>
      <c r="P282" s="26"/>
      <c r="Q282" s="27"/>
      <c r="R282" s="348"/>
      <c r="S282" s="349"/>
      <c r="T282" s="723"/>
      <c r="U282" s="16" t="s">
        <v>280</v>
      </c>
      <c r="W282" s="384"/>
      <c r="X282" s="385"/>
      <c r="Y282" s="385"/>
      <c r="Z282" s="70" t="s">
        <v>280</v>
      </c>
      <c r="AA282" s="384"/>
      <c r="AB282" s="385"/>
      <c r="AC282" s="385"/>
      <c r="AD282" s="70" t="s">
        <v>1310</v>
      </c>
      <c r="AE282" s="348"/>
      <c r="AF282" s="349"/>
      <c r="AG282" s="349"/>
      <c r="AH282" s="16" t="s">
        <v>280</v>
      </c>
      <c r="AJ282" s="351" t="str">
        <f t="shared" si="7"/>
        <v/>
      </c>
      <c r="AK282" s="351"/>
      <c r="AL282" s="351"/>
      <c r="AM282" s="351"/>
      <c r="AN282" s="351"/>
      <c r="AO282" s="351"/>
      <c r="AP282" s="351"/>
      <c r="AQ282" s="351"/>
      <c r="AR282" s="351"/>
      <c r="AS282" s="351"/>
      <c r="AT282" s="351"/>
      <c r="AU282" s="351"/>
      <c r="AZ282" s="81"/>
      <c r="BD282" s="199"/>
      <c r="BE282" s="199"/>
      <c r="BF282" s="199"/>
      <c r="BG282" s="199"/>
      <c r="BH282" s="199"/>
      <c r="BI282" s="193"/>
      <c r="BJ282" s="193"/>
      <c r="BK282" s="193"/>
      <c r="BL282" s="194"/>
      <c r="BM282" s="194"/>
      <c r="BN282" s="194"/>
      <c r="BO282" s="126"/>
      <c r="BP282" s="126"/>
      <c r="BQ282" s="126"/>
      <c r="BR282" s="126"/>
    </row>
    <row r="283" spans="3:70" s="8" customFormat="1" ht="24.95" customHeight="1" x14ac:dyDescent="0.15">
      <c r="D283" s="749" t="s">
        <v>521</v>
      </c>
      <c r="E283" s="750"/>
      <c r="F283" s="750"/>
      <c r="G283" s="750"/>
      <c r="H283" s="750"/>
      <c r="I283" s="750"/>
      <c r="J283" s="750"/>
      <c r="K283" s="750"/>
      <c r="L283" s="750"/>
      <c r="M283" s="750"/>
      <c r="N283" s="750"/>
      <c r="O283" s="750"/>
      <c r="P283" s="750"/>
      <c r="Q283" s="751"/>
      <c r="R283" s="367"/>
      <c r="S283" s="368"/>
      <c r="T283" s="722"/>
      <c r="U283" s="12" t="s">
        <v>280</v>
      </c>
      <c r="W283" s="358"/>
      <c r="X283" s="333"/>
      <c r="Y283" s="333"/>
      <c r="Z283" s="12" t="s">
        <v>280</v>
      </c>
      <c r="AA283" s="358"/>
      <c r="AB283" s="333"/>
      <c r="AC283" s="333"/>
      <c r="AD283" s="12" t="s">
        <v>1310</v>
      </c>
      <c r="AE283" s="367"/>
      <c r="AF283" s="368"/>
      <c r="AG283" s="368"/>
      <c r="AH283" s="15" t="s">
        <v>280</v>
      </c>
      <c r="AJ283" s="352" t="str">
        <f t="shared" si="7"/>
        <v/>
      </c>
      <c r="AK283" s="352"/>
      <c r="AL283" s="352"/>
      <c r="AM283" s="352"/>
      <c r="AN283" s="352"/>
      <c r="AO283" s="352"/>
      <c r="AP283" s="352"/>
      <c r="AQ283" s="352"/>
      <c r="AR283" s="352"/>
      <c r="AS283" s="352"/>
      <c r="AT283" s="352"/>
      <c r="AU283" s="352"/>
      <c r="AZ283" s="81"/>
      <c r="BD283" s="199"/>
      <c r="BE283" s="199"/>
      <c r="BF283" s="199"/>
      <c r="BG283" s="199"/>
      <c r="BH283" s="199"/>
      <c r="BI283" s="193"/>
      <c r="BJ283" s="193"/>
      <c r="BK283" s="193"/>
      <c r="BL283" s="194"/>
      <c r="BM283" s="194"/>
      <c r="BN283" s="194"/>
      <c r="BO283" s="126"/>
      <c r="BP283" s="126"/>
      <c r="BQ283" s="126"/>
      <c r="BR283" s="126"/>
    </row>
    <row r="284" spans="3:70" ht="6.75" customHeight="1" x14ac:dyDescent="0.15">
      <c r="D284" s="9"/>
      <c r="BF284" s="193"/>
      <c r="BG284" s="193"/>
      <c r="BH284" s="193"/>
    </row>
    <row r="285" spans="3:70" ht="30.75" customHeight="1" x14ac:dyDescent="0.15">
      <c r="D285" s="9"/>
      <c r="N285" s="484"/>
      <c r="O285" s="485"/>
      <c r="P285" s="485"/>
      <c r="Q285" s="485"/>
      <c r="R285" s="485"/>
      <c r="S285" s="485"/>
      <c r="T285" s="485"/>
      <c r="U285" s="485"/>
      <c r="V285" s="485"/>
      <c r="W285" s="485"/>
      <c r="X285" s="485"/>
      <c r="Y285" s="485"/>
      <c r="Z285" s="485"/>
      <c r="AA285" s="485"/>
      <c r="AB285" s="485"/>
      <c r="AC285" s="485"/>
      <c r="AD285" s="485"/>
      <c r="AE285" s="485"/>
      <c r="AF285" s="485"/>
      <c r="AG285" s="485"/>
      <c r="AH285" s="485"/>
      <c r="AI285" s="485"/>
      <c r="AJ285" s="485"/>
      <c r="AK285" s="485"/>
      <c r="AL285" s="486"/>
      <c r="AM285" s="99"/>
      <c r="AN285" s="99"/>
      <c r="AO285" s="99"/>
      <c r="AP285" s="99"/>
      <c r="AQ285" s="99"/>
      <c r="AR285" s="99"/>
      <c r="BF285" s="193"/>
      <c r="BG285" s="193"/>
      <c r="BH285" s="193"/>
    </row>
    <row r="286" spans="3:70" ht="31.5" customHeight="1" x14ac:dyDescent="0.15">
      <c r="D286" s="9"/>
      <c r="BF286" s="193"/>
      <c r="BG286" s="193"/>
      <c r="BH286" s="193"/>
    </row>
    <row r="287" spans="3:70" ht="21" customHeight="1" x14ac:dyDescent="0.15">
      <c r="D287" s="9"/>
      <c r="BF287" s="193"/>
      <c r="BG287" s="193"/>
      <c r="BH287" s="193"/>
    </row>
    <row r="288" spans="3:70" customFormat="1" ht="23.1" customHeight="1" x14ac:dyDescent="0.15">
      <c r="C288" s="5" t="s">
        <v>751</v>
      </c>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4"/>
      <c r="AL288" s="4"/>
      <c r="AM288" s="4"/>
      <c r="AN288" s="4"/>
      <c r="AO288" s="4"/>
      <c r="AP288" s="4"/>
      <c r="AQ288" s="4"/>
      <c r="AR288" s="4"/>
      <c r="AZ288" s="191"/>
      <c r="BA288" s="198"/>
      <c r="BB288" s="198"/>
      <c r="BC288" s="198"/>
      <c r="BD288" s="198"/>
      <c r="BE288" s="198"/>
      <c r="BF288" s="193"/>
      <c r="BG288" s="193"/>
      <c r="BH288" s="193"/>
      <c r="BI288" s="191"/>
      <c r="BJ288" s="191"/>
      <c r="BK288" s="191"/>
      <c r="BL288" s="125"/>
      <c r="BM288" s="125"/>
      <c r="BN288" s="125"/>
      <c r="BO288" s="125"/>
    </row>
    <row r="289" spans="3:67" customFormat="1" ht="18" customHeight="1" x14ac:dyDescent="0.15">
      <c r="C289" s="714" t="s">
        <v>607</v>
      </c>
      <c r="D289" s="714"/>
      <c r="E289" s="714"/>
      <c r="F289" s="714"/>
      <c r="G289" s="714"/>
      <c r="H289" s="714"/>
      <c r="I289" s="714"/>
      <c r="J289" s="714"/>
      <c r="K289" s="714"/>
      <c r="L289" s="714"/>
      <c r="M289" s="714"/>
      <c r="N289" s="714"/>
      <c r="O289" s="714"/>
      <c r="P289" s="714"/>
      <c r="Q289" s="714"/>
      <c r="R289" s="714"/>
      <c r="S289" s="714"/>
      <c r="T289" s="714"/>
      <c r="U289" s="714"/>
      <c r="V289" s="714"/>
      <c r="W289" s="714"/>
      <c r="X289" s="714"/>
      <c r="Y289" s="714"/>
      <c r="Z289" s="714"/>
      <c r="AA289" s="714"/>
      <c r="AB289" s="714"/>
      <c r="AC289" s="714"/>
      <c r="AD289" s="714"/>
      <c r="AE289" s="714"/>
      <c r="AF289" s="714"/>
      <c r="AG289" s="714"/>
      <c r="AH289" s="714"/>
      <c r="AI289" s="714"/>
      <c r="AJ289" s="714"/>
      <c r="AK289" s="714"/>
      <c r="AL289" s="714"/>
      <c r="AM289" s="714"/>
      <c r="AN289" s="714"/>
      <c r="AO289" s="714"/>
      <c r="AP289" s="714"/>
      <c r="AQ289" s="714"/>
      <c r="AR289" s="714"/>
      <c r="AZ289" s="191"/>
      <c r="BA289" s="198"/>
      <c r="BB289" s="198"/>
      <c r="BC289" s="198"/>
      <c r="BD289" s="198"/>
      <c r="BE289" s="198"/>
      <c r="BF289" s="193"/>
      <c r="BG289" s="193"/>
      <c r="BH289" s="193"/>
      <c r="BI289" s="191"/>
      <c r="BJ289" s="191"/>
      <c r="BK289" s="191"/>
      <c r="BL289" s="125"/>
      <c r="BM289" s="125"/>
      <c r="BN289" s="125"/>
      <c r="BO289" s="125"/>
    </row>
    <row r="290" spans="3:67" s="8" customFormat="1" ht="116.25" customHeight="1" x14ac:dyDescent="0.15">
      <c r="AZ290" s="194"/>
      <c r="BA290" s="199"/>
      <c r="BB290" s="199"/>
      <c r="BC290" s="199"/>
      <c r="BD290" s="199"/>
      <c r="BE290" s="199"/>
      <c r="BF290" s="193"/>
      <c r="BG290" s="193"/>
      <c r="BH290" s="193"/>
      <c r="BI290" s="194"/>
      <c r="BJ290" s="194"/>
      <c r="BK290" s="194"/>
      <c r="BL290" s="126"/>
      <c r="BM290" s="126"/>
      <c r="BN290" s="126"/>
      <c r="BO290" s="126"/>
    </row>
    <row r="291" spans="3:67" s="8" customFormat="1" ht="12.95" customHeight="1" x14ac:dyDescent="0.15">
      <c r="Q291" s="325" t="s">
        <v>254</v>
      </c>
      <c r="R291" s="325"/>
      <c r="S291" s="325"/>
      <c r="T291" s="325" t="s">
        <v>256</v>
      </c>
      <c r="U291" s="325"/>
      <c r="V291" s="325"/>
      <c r="W291" s="325" t="s">
        <v>231</v>
      </c>
      <c r="X291" s="325"/>
      <c r="Y291" s="325"/>
      <c r="Z291" s="325" t="s">
        <v>232</v>
      </c>
      <c r="AA291" s="325"/>
      <c r="AB291" s="325"/>
      <c r="AC291" s="325"/>
      <c r="AD291" s="325"/>
      <c r="AE291" s="325"/>
      <c r="AZ291" s="194"/>
      <c r="BA291" s="199"/>
      <c r="BB291" s="199"/>
      <c r="BC291" s="199"/>
      <c r="BD291" s="199"/>
      <c r="BE291" s="199"/>
      <c r="BF291" s="193"/>
      <c r="BG291" s="193"/>
      <c r="BH291" s="193"/>
      <c r="BI291" s="194"/>
      <c r="BJ291" s="194"/>
      <c r="BK291" s="194"/>
      <c r="BL291" s="126"/>
      <c r="BM291" s="126"/>
      <c r="BN291" s="126"/>
      <c r="BO291" s="126"/>
    </row>
    <row r="292" spans="3:67" s="8" customFormat="1" ht="17.25" customHeight="1" x14ac:dyDescent="0.15">
      <c r="D292" s="54"/>
      <c r="E292" s="55"/>
      <c r="F292" s="55"/>
      <c r="G292" s="55"/>
      <c r="H292" s="55"/>
      <c r="I292" s="55"/>
      <c r="J292" s="55"/>
      <c r="K292" s="55"/>
      <c r="L292" s="55"/>
      <c r="M292" s="55"/>
      <c r="N292" s="55"/>
      <c r="O292" s="55"/>
      <c r="P292" s="56"/>
      <c r="Q292" s="702" t="s">
        <v>315</v>
      </c>
      <c r="R292" s="734"/>
      <c r="S292" s="734"/>
      <c r="T292" s="734"/>
      <c r="U292" s="734"/>
      <c r="V292" s="734"/>
      <c r="W292" s="734"/>
      <c r="X292" s="734"/>
      <c r="Y292" s="735"/>
      <c r="Z292" s="702" t="s">
        <v>319</v>
      </c>
      <c r="AA292" s="734"/>
      <c r="AB292" s="734"/>
      <c r="AC292" s="734"/>
      <c r="AD292" s="734"/>
      <c r="AE292" s="735"/>
      <c r="AZ292" s="194"/>
      <c r="BA292" s="199"/>
      <c r="BB292" s="199"/>
      <c r="BC292" s="199"/>
      <c r="BD292" s="199"/>
      <c r="BE292" s="199"/>
      <c r="BF292" s="193"/>
      <c r="BG292" s="193"/>
      <c r="BH292" s="193"/>
      <c r="BI292" s="194"/>
      <c r="BJ292" s="194"/>
      <c r="BK292" s="194"/>
      <c r="BL292" s="126"/>
      <c r="BM292" s="126"/>
      <c r="BN292" s="126"/>
      <c r="BO292" s="126"/>
    </row>
    <row r="293" spans="3:67" s="8" customFormat="1" ht="18" customHeight="1" x14ac:dyDescent="0.15">
      <c r="D293" s="57"/>
      <c r="P293" s="58"/>
      <c r="Q293" s="326" t="s">
        <v>316</v>
      </c>
      <c r="R293" s="327"/>
      <c r="S293" s="327"/>
      <c r="T293" s="327"/>
      <c r="U293" s="327"/>
      <c r="V293" s="328"/>
      <c r="W293" s="341" t="s">
        <v>318</v>
      </c>
      <c r="X293" s="342"/>
      <c r="Y293" s="411"/>
      <c r="Z293" s="736"/>
      <c r="AA293" s="737"/>
      <c r="AB293" s="737"/>
      <c r="AC293" s="737"/>
      <c r="AD293" s="737"/>
      <c r="AE293" s="738"/>
      <c r="AZ293" s="194"/>
      <c r="BA293" s="199"/>
      <c r="BB293" s="199"/>
      <c r="BC293" s="199"/>
      <c r="BD293" s="199"/>
      <c r="BE293" s="199"/>
      <c r="BF293" s="193"/>
      <c r="BG293" s="193"/>
      <c r="BH293" s="193"/>
      <c r="BI293" s="194"/>
      <c r="BJ293" s="194"/>
      <c r="BK293" s="194"/>
      <c r="BL293" s="126"/>
      <c r="BM293" s="126"/>
      <c r="BN293" s="126"/>
      <c r="BO293" s="126"/>
    </row>
    <row r="294" spans="3:67" s="8" customFormat="1" ht="17.25" customHeight="1" x14ac:dyDescent="0.15">
      <c r="D294" s="57"/>
      <c r="P294" s="58"/>
      <c r="Q294" s="341" t="s">
        <v>317</v>
      </c>
      <c r="R294" s="342"/>
      <c r="S294" s="732"/>
      <c r="T294" s="653" t="s">
        <v>929</v>
      </c>
      <c r="U294" s="654"/>
      <c r="V294" s="655"/>
      <c r="W294" s="611"/>
      <c r="X294" s="612"/>
      <c r="Y294" s="752"/>
      <c r="Z294" s="736"/>
      <c r="AA294" s="737"/>
      <c r="AB294" s="737"/>
      <c r="AC294" s="737"/>
      <c r="AD294" s="737"/>
      <c r="AE294" s="738"/>
      <c r="AZ294" s="194"/>
      <c r="BA294" s="199"/>
      <c r="BB294" s="199"/>
      <c r="BC294" s="199"/>
      <c r="BD294" s="199"/>
      <c r="BE294" s="199"/>
      <c r="BF294" s="193"/>
      <c r="BG294" s="193"/>
      <c r="BH294" s="193"/>
      <c r="BI294" s="194"/>
      <c r="BJ294" s="194"/>
      <c r="BK294" s="194"/>
      <c r="BL294" s="126"/>
      <c r="BM294" s="126"/>
      <c r="BN294" s="126"/>
      <c r="BO294" s="126"/>
    </row>
    <row r="295" spans="3:67" s="8" customFormat="1" ht="16.5" customHeight="1" x14ac:dyDescent="0.15">
      <c r="D295" s="59"/>
      <c r="E295" s="19"/>
      <c r="F295" s="19"/>
      <c r="G295" s="19"/>
      <c r="H295" s="19"/>
      <c r="I295" s="19"/>
      <c r="J295" s="19"/>
      <c r="K295" s="19"/>
      <c r="L295" s="19"/>
      <c r="M295" s="19"/>
      <c r="N295" s="19"/>
      <c r="O295" s="19"/>
      <c r="P295" s="60"/>
      <c r="Q295" s="343"/>
      <c r="R295" s="344"/>
      <c r="S295" s="733"/>
      <c r="T295" s="656"/>
      <c r="U295" s="657"/>
      <c r="V295" s="658"/>
      <c r="W295" s="343"/>
      <c r="X295" s="344"/>
      <c r="Y295" s="345"/>
      <c r="Z295" s="739"/>
      <c r="AA295" s="740"/>
      <c r="AB295" s="740"/>
      <c r="AC295" s="740"/>
      <c r="AD295" s="740"/>
      <c r="AE295" s="741"/>
      <c r="AZ295" s="194"/>
      <c r="BA295" s="199"/>
      <c r="BB295" s="199"/>
      <c r="BC295" s="199"/>
      <c r="BD295" s="199"/>
      <c r="BE295" s="199"/>
      <c r="BF295" s="193"/>
      <c r="BG295" s="193"/>
      <c r="BH295" s="193"/>
      <c r="BI295" s="194"/>
      <c r="BJ295" s="194"/>
      <c r="BK295" s="194"/>
      <c r="BL295" s="126"/>
      <c r="BM295" s="126"/>
      <c r="BN295" s="126"/>
      <c r="BO295" s="126"/>
    </row>
    <row r="296" spans="3:67" s="8" customFormat="1" ht="24.95" customHeight="1" x14ac:dyDescent="0.15">
      <c r="D296" s="742" t="s">
        <v>1006</v>
      </c>
      <c r="E296" s="359" t="s">
        <v>321</v>
      </c>
      <c r="F296" s="360"/>
      <c r="G296" s="360"/>
      <c r="H296" s="360"/>
      <c r="I296" s="360"/>
      <c r="J296" s="360"/>
      <c r="K296" s="360"/>
      <c r="L296" s="360"/>
      <c r="M296" s="360"/>
      <c r="N296" s="360"/>
      <c r="O296" s="360"/>
      <c r="P296" s="361"/>
      <c r="Q296" s="322"/>
      <c r="R296" s="323"/>
      <c r="S296" s="45" t="s">
        <v>320</v>
      </c>
      <c r="T296" s="392"/>
      <c r="U296" s="323"/>
      <c r="V296" s="14" t="s">
        <v>320</v>
      </c>
      <c r="W296" s="322"/>
      <c r="X296" s="323"/>
      <c r="Y296" s="14" t="s">
        <v>320</v>
      </c>
      <c r="Z296" s="322"/>
      <c r="AA296" s="323"/>
      <c r="AB296" s="323"/>
      <c r="AC296" s="323"/>
      <c r="AD296" s="638" t="s">
        <v>539</v>
      </c>
      <c r="AE296" s="639"/>
      <c r="AU296" s="108"/>
      <c r="AZ296" s="194"/>
      <c r="BA296" s="199"/>
      <c r="BB296" s="199"/>
      <c r="BC296" s="199"/>
      <c r="BD296" s="199"/>
      <c r="BE296" s="199"/>
      <c r="BF296" s="193"/>
      <c r="BG296" s="193"/>
      <c r="BH296" s="193"/>
      <c r="BI296" s="194"/>
      <c r="BJ296" s="194"/>
      <c r="BK296" s="194"/>
      <c r="BL296" s="126"/>
      <c r="BM296" s="126"/>
      <c r="BN296" s="126"/>
      <c r="BO296" s="126"/>
    </row>
    <row r="297" spans="3:67" s="8" customFormat="1" ht="24.95" customHeight="1" x14ac:dyDescent="0.15">
      <c r="D297" s="743"/>
      <c r="E297" s="329" t="s">
        <v>322</v>
      </c>
      <c r="F297" s="330"/>
      <c r="G297" s="330"/>
      <c r="H297" s="330"/>
      <c r="I297" s="330"/>
      <c r="J297" s="330"/>
      <c r="K297" s="330"/>
      <c r="L297" s="330"/>
      <c r="M297" s="330"/>
      <c r="N297" s="330"/>
      <c r="O297" s="330"/>
      <c r="P297" s="331"/>
      <c r="Q297" s="314"/>
      <c r="R297" s="315"/>
      <c r="S297" s="46" t="s">
        <v>320</v>
      </c>
      <c r="T297" s="379"/>
      <c r="U297" s="315"/>
      <c r="V297" s="20" t="s">
        <v>320</v>
      </c>
      <c r="W297" s="314"/>
      <c r="X297" s="315"/>
      <c r="Y297" s="20" t="s">
        <v>320</v>
      </c>
      <c r="Z297" s="314"/>
      <c r="AA297" s="315"/>
      <c r="AB297" s="315"/>
      <c r="AC297" s="315"/>
      <c r="AD297" s="312" t="s">
        <v>540</v>
      </c>
      <c r="AE297" s="313"/>
      <c r="AZ297" s="194"/>
      <c r="BA297" s="199"/>
      <c r="BB297" s="199"/>
      <c r="BC297" s="199"/>
      <c r="BD297" s="199"/>
      <c r="BE297" s="199"/>
      <c r="BF297" s="193"/>
      <c r="BG297" s="193"/>
      <c r="BH297" s="193"/>
      <c r="BI297" s="194"/>
      <c r="BJ297" s="194"/>
      <c r="BK297" s="194"/>
      <c r="BL297" s="126"/>
      <c r="BM297" s="126"/>
      <c r="BN297" s="126"/>
      <c r="BO297" s="126"/>
    </row>
    <row r="298" spans="3:67" s="8" customFormat="1" ht="24.95" customHeight="1" x14ac:dyDescent="0.15">
      <c r="D298" s="743"/>
      <c r="E298" s="329" t="s">
        <v>323</v>
      </c>
      <c r="F298" s="330"/>
      <c r="G298" s="330"/>
      <c r="H298" s="330"/>
      <c r="I298" s="330"/>
      <c r="J298" s="330"/>
      <c r="K298" s="330"/>
      <c r="L298" s="330"/>
      <c r="M298" s="330"/>
      <c r="N298" s="330"/>
      <c r="O298" s="330"/>
      <c r="P298" s="331"/>
      <c r="Q298" s="314"/>
      <c r="R298" s="315"/>
      <c r="S298" s="46" t="s">
        <v>320</v>
      </c>
      <c r="T298" s="379"/>
      <c r="U298" s="315"/>
      <c r="V298" s="20" t="s">
        <v>320</v>
      </c>
      <c r="W298" s="314"/>
      <c r="X298" s="315"/>
      <c r="Y298" s="20" t="s">
        <v>320</v>
      </c>
      <c r="Z298" s="314"/>
      <c r="AA298" s="315"/>
      <c r="AB298" s="315"/>
      <c r="AC298" s="315"/>
      <c r="AD298" s="312" t="s">
        <v>541</v>
      </c>
      <c r="AE298" s="313"/>
      <c r="AZ298" s="194"/>
      <c r="BA298" s="199"/>
      <c r="BB298" s="199"/>
      <c r="BC298" s="199"/>
      <c r="BD298" s="199"/>
      <c r="BE298" s="199"/>
      <c r="BF298" s="193"/>
      <c r="BG298" s="193"/>
      <c r="BH298" s="193"/>
      <c r="BI298" s="194"/>
      <c r="BJ298" s="194"/>
      <c r="BK298" s="194"/>
      <c r="BL298" s="126"/>
      <c r="BM298" s="126"/>
      <c r="BN298" s="126"/>
      <c r="BO298" s="126"/>
    </row>
    <row r="299" spans="3:67" s="8" customFormat="1" ht="24.95" customHeight="1" x14ac:dyDescent="0.15">
      <c r="D299" s="743"/>
      <c r="E299" s="329" t="s">
        <v>324</v>
      </c>
      <c r="F299" s="330"/>
      <c r="G299" s="330"/>
      <c r="H299" s="330"/>
      <c r="I299" s="330"/>
      <c r="J299" s="330"/>
      <c r="K299" s="330"/>
      <c r="L299" s="330"/>
      <c r="M299" s="330"/>
      <c r="N299" s="330"/>
      <c r="O299" s="330"/>
      <c r="P299" s="331"/>
      <c r="Q299" s="314"/>
      <c r="R299" s="315"/>
      <c r="S299" s="46" t="s">
        <v>320</v>
      </c>
      <c r="T299" s="379"/>
      <c r="U299" s="315"/>
      <c r="V299" s="20" t="s">
        <v>320</v>
      </c>
      <c r="W299" s="314"/>
      <c r="X299" s="315"/>
      <c r="Y299" s="20" t="s">
        <v>320</v>
      </c>
      <c r="Z299" s="314"/>
      <c r="AA299" s="315"/>
      <c r="AB299" s="315"/>
      <c r="AC299" s="315"/>
      <c r="AD299" s="312" t="s">
        <v>541</v>
      </c>
      <c r="AE299" s="313"/>
      <c r="AZ299" s="194"/>
      <c r="BA299" s="199"/>
      <c r="BB299" s="199"/>
      <c r="BC299" s="199"/>
      <c r="BD299" s="199"/>
      <c r="BE299" s="199"/>
      <c r="BF299" s="193"/>
      <c r="BG299" s="193"/>
      <c r="BH299" s="193"/>
      <c r="BI299" s="194"/>
      <c r="BJ299" s="194"/>
      <c r="BK299" s="194"/>
      <c r="BL299" s="126"/>
      <c r="BM299" s="126"/>
      <c r="BN299" s="126"/>
      <c r="BO299" s="126"/>
    </row>
    <row r="300" spans="3:67" s="8" customFormat="1" ht="24.95" customHeight="1" x14ac:dyDescent="0.15">
      <c r="D300" s="743"/>
      <c r="E300" s="329" t="s">
        <v>542</v>
      </c>
      <c r="F300" s="330"/>
      <c r="G300" s="330"/>
      <c r="H300" s="330"/>
      <c r="I300" s="330"/>
      <c r="J300" s="330"/>
      <c r="K300" s="330"/>
      <c r="L300" s="330"/>
      <c r="M300" s="330"/>
      <c r="N300" s="330"/>
      <c r="O300" s="330"/>
      <c r="P300" s="331"/>
      <c r="Q300" s="415"/>
      <c r="R300" s="416"/>
      <c r="S300" s="46" t="s">
        <v>320</v>
      </c>
      <c r="T300" s="417"/>
      <c r="U300" s="418"/>
      <c r="V300" s="20" t="s">
        <v>320</v>
      </c>
      <c r="W300" s="314"/>
      <c r="X300" s="315"/>
      <c r="Y300" s="20" t="s">
        <v>320</v>
      </c>
      <c r="Z300" s="314"/>
      <c r="AA300" s="315"/>
      <c r="AB300" s="315"/>
      <c r="AC300" s="315"/>
      <c r="AD300" s="312" t="s">
        <v>541</v>
      </c>
      <c r="AE300" s="313"/>
      <c r="AZ300" s="194"/>
      <c r="BA300" s="199"/>
      <c r="BB300" s="199"/>
      <c r="BC300" s="199"/>
      <c r="BD300" s="199"/>
      <c r="BE300" s="199"/>
      <c r="BF300" s="193"/>
      <c r="BG300" s="193"/>
      <c r="BH300" s="193"/>
      <c r="BI300" s="194"/>
      <c r="BJ300" s="194"/>
      <c r="BK300" s="194"/>
      <c r="BL300" s="126"/>
      <c r="BM300" s="126"/>
      <c r="BN300" s="126"/>
      <c r="BO300" s="126"/>
    </row>
    <row r="301" spans="3:67" s="8" customFormat="1" ht="24.95" customHeight="1" x14ac:dyDescent="0.15">
      <c r="D301" s="743"/>
      <c r="E301" s="329" t="s">
        <v>543</v>
      </c>
      <c r="F301" s="330"/>
      <c r="G301" s="330"/>
      <c r="H301" s="330"/>
      <c r="I301" s="330"/>
      <c r="J301" s="330"/>
      <c r="K301" s="330"/>
      <c r="L301" s="330"/>
      <c r="M301" s="330"/>
      <c r="N301" s="330"/>
      <c r="O301" s="330"/>
      <c r="P301" s="331"/>
      <c r="Q301" s="314"/>
      <c r="R301" s="315"/>
      <c r="S301" s="46" t="s">
        <v>320</v>
      </c>
      <c r="T301" s="379"/>
      <c r="U301" s="315"/>
      <c r="V301" s="20" t="s">
        <v>320</v>
      </c>
      <c r="W301" s="314"/>
      <c r="X301" s="315"/>
      <c r="Y301" s="20" t="s">
        <v>320</v>
      </c>
      <c r="Z301" s="314"/>
      <c r="AA301" s="315"/>
      <c r="AB301" s="315"/>
      <c r="AC301" s="315"/>
      <c r="AD301" s="312" t="s">
        <v>541</v>
      </c>
      <c r="AE301" s="313"/>
      <c r="AZ301" s="194"/>
      <c r="BA301" s="199"/>
      <c r="BB301" s="199"/>
      <c r="BC301" s="199"/>
      <c r="BD301" s="199"/>
      <c r="BE301" s="199"/>
      <c r="BF301" s="193"/>
      <c r="BG301" s="193"/>
      <c r="BH301" s="193"/>
      <c r="BI301" s="194"/>
      <c r="BJ301" s="194"/>
      <c r="BK301" s="194"/>
      <c r="BL301" s="126"/>
      <c r="BM301" s="126"/>
      <c r="BN301" s="126"/>
      <c r="BO301" s="126"/>
    </row>
    <row r="302" spans="3:67" s="8" customFormat="1" ht="24.95" customHeight="1" x14ac:dyDescent="0.15">
      <c r="D302" s="743"/>
      <c r="E302" s="329" t="s">
        <v>544</v>
      </c>
      <c r="F302" s="330"/>
      <c r="G302" s="330"/>
      <c r="H302" s="330"/>
      <c r="I302" s="330"/>
      <c r="J302" s="330"/>
      <c r="K302" s="330"/>
      <c r="L302" s="330"/>
      <c r="M302" s="330"/>
      <c r="N302" s="330"/>
      <c r="O302" s="330"/>
      <c r="P302" s="331"/>
      <c r="Q302" s="314"/>
      <c r="R302" s="315"/>
      <c r="S302" s="46" t="s">
        <v>320</v>
      </c>
      <c r="T302" s="379"/>
      <c r="U302" s="315"/>
      <c r="V302" s="20" t="s">
        <v>320</v>
      </c>
      <c r="W302" s="314"/>
      <c r="X302" s="315"/>
      <c r="Y302" s="20" t="s">
        <v>320</v>
      </c>
      <c r="Z302" s="314"/>
      <c r="AA302" s="315"/>
      <c r="AB302" s="315"/>
      <c r="AC302" s="315"/>
      <c r="AD302" s="312" t="s">
        <v>541</v>
      </c>
      <c r="AE302" s="313"/>
      <c r="AZ302" s="194"/>
      <c r="BA302" s="199"/>
      <c r="BB302" s="199"/>
      <c r="BC302" s="199"/>
      <c r="BD302" s="199"/>
      <c r="BE302" s="199"/>
      <c r="BF302" s="193"/>
      <c r="BG302" s="193"/>
      <c r="BH302" s="193"/>
      <c r="BI302" s="194"/>
      <c r="BJ302" s="194"/>
      <c r="BK302" s="194"/>
      <c r="BL302" s="126"/>
      <c r="BM302" s="126"/>
      <c r="BN302" s="126"/>
      <c r="BO302" s="126"/>
    </row>
    <row r="303" spans="3:67" s="8" customFormat="1" ht="24.95" customHeight="1" x14ac:dyDescent="0.15">
      <c r="D303" s="743"/>
      <c r="E303" s="329" t="s">
        <v>545</v>
      </c>
      <c r="F303" s="330"/>
      <c r="G303" s="330"/>
      <c r="H303" s="330"/>
      <c r="I303" s="330"/>
      <c r="J303" s="330"/>
      <c r="K303" s="330"/>
      <c r="L303" s="330"/>
      <c r="M303" s="330"/>
      <c r="N303" s="330"/>
      <c r="O303" s="330"/>
      <c r="P303" s="331"/>
      <c r="Q303" s="314"/>
      <c r="R303" s="315"/>
      <c r="S303" s="46" t="s">
        <v>320</v>
      </c>
      <c r="T303" s="379"/>
      <c r="U303" s="315"/>
      <c r="V303" s="20" t="s">
        <v>320</v>
      </c>
      <c r="W303" s="314"/>
      <c r="X303" s="315"/>
      <c r="Y303" s="20" t="s">
        <v>320</v>
      </c>
      <c r="Z303" s="314"/>
      <c r="AA303" s="315"/>
      <c r="AB303" s="315"/>
      <c r="AC303" s="315"/>
      <c r="AD303" s="312" t="s">
        <v>541</v>
      </c>
      <c r="AE303" s="313"/>
      <c r="AZ303" s="194"/>
      <c r="BA303" s="199"/>
      <c r="BB303" s="199"/>
      <c r="BC303" s="199"/>
      <c r="BD303" s="199"/>
      <c r="BE303" s="199"/>
      <c r="BF303" s="193"/>
      <c r="BG303" s="193"/>
      <c r="BH303" s="193"/>
      <c r="BI303" s="194"/>
      <c r="BJ303" s="194"/>
      <c r="BK303" s="194"/>
      <c r="BL303" s="126"/>
      <c r="BM303" s="126"/>
      <c r="BN303" s="126"/>
      <c r="BO303" s="126"/>
    </row>
    <row r="304" spans="3:67" s="8" customFormat="1" ht="24.95" customHeight="1" x14ac:dyDescent="0.15">
      <c r="D304" s="743"/>
      <c r="E304" s="329" t="s">
        <v>325</v>
      </c>
      <c r="F304" s="330"/>
      <c r="G304" s="330"/>
      <c r="H304" s="330"/>
      <c r="I304" s="330"/>
      <c r="J304" s="330"/>
      <c r="K304" s="330"/>
      <c r="L304" s="330"/>
      <c r="M304" s="330"/>
      <c r="N304" s="330"/>
      <c r="O304" s="330"/>
      <c r="P304" s="331"/>
      <c r="Q304" s="314"/>
      <c r="R304" s="315"/>
      <c r="S304" s="46" t="s">
        <v>320</v>
      </c>
      <c r="T304" s="379"/>
      <c r="U304" s="315"/>
      <c r="V304" s="20" t="s">
        <v>320</v>
      </c>
      <c r="W304" s="314"/>
      <c r="X304" s="315"/>
      <c r="Y304" s="20" t="s">
        <v>320</v>
      </c>
      <c r="Z304" s="314"/>
      <c r="AA304" s="315"/>
      <c r="AB304" s="315"/>
      <c r="AC304" s="315"/>
      <c r="AD304" s="312" t="s">
        <v>541</v>
      </c>
      <c r="AE304" s="313"/>
      <c r="AZ304" s="194"/>
      <c r="BA304" s="199"/>
      <c r="BB304" s="199"/>
      <c r="BC304" s="199"/>
      <c r="BD304" s="199"/>
      <c r="BE304" s="199"/>
      <c r="BF304" s="193"/>
      <c r="BG304" s="193"/>
      <c r="BH304" s="193"/>
      <c r="BI304" s="194"/>
      <c r="BJ304" s="194"/>
      <c r="BK304" s="194"/>
      <c r="BL304" s="126"/>
      <c r="BM304" s="126"/>
      <c r="BN304" s="126"/>
      <c r="BO304" s="126"/>
    </row>
    <row r="305" spans="3:67" s="8" customFormat="1" ht="24.95" customHeight="1" x14ac:dyDescent="0.15">
      <c r="D305" s="743"/>
      <c r="E305" s="431" t="s">
        <v>546</v>
      </c>
      <c r="F305" s="432"/>
      <c r="G305" s="432"/>
      <c r="H305" s="432"/>
      <c r="I305" s="432"/>
      <c r="J305" s="432"/>
      <c r="K305" s="432"/>
      <c r="L305" s="432"/>
      <c r="M305" s="432"/>
      <c r="N305" s="432"/>
      <c r="O305" s="432"/>
      <c r="P305" s="433"/>
      <c r="Q305" s="384"/>
      <c r="R305" s="385"/>
      <c r="S305" s="69" t="s">
        <v>320</v>
      </c>
      <c r="T305" s="386"/>
      <c r="U305" s="385"/>
      <c r="V305" s="70" t="s">
        <v>320</v>
      </c>
      <c r="W305" s="384"/>
      <c r="X305" s="385"/>
      <c r="Y305" s="70" t="s">
        <v>320</v>
      </c>
      <c r="Z305" s="384"/>
      <c r="AA305" s="385"/>
      <c r="AB305" s="385"/>
      <c r="AC305" s="385"/>
      <c r="AD305" s="640" t="s">
        <v>541</v>
      </c>
      <c r="AE305" s="641"/>
      <c r="AZ305" s="194"/>
      <c r="BA305" s="199"/>
      <c r="BB305" s="199"/>
      <c r="BC305" s="199"/>
      <c r="BD305" s="199"/>
      <c r="BE305" s="199"/>
      <c r="BF305" s="193"/>
      <c r="BG305" s="193"/>
      <c r="BH305" s="193"/>
      <c r="BI305" s="194"/>
      <c r="BJ305" s="194"/>
      <c r="BK305" s="194"/>
      <c r="BL305" s="126"/>
      <c r="BM305" s="126"/>
      <c r="BN305" s="126"/>
      <c r="BO305" s="126"/>
    </row>
    <row r="306" spans="3:67" s="8" customFormat="1" ht="24.95" customHeight="1" x14ac:dyDescent="0.15">
      <c r="D306" s="743"/>
      <c r="E306" s="644" t="s">
        <v>930</v>
      </c>
      <c r="F306" s="645"/>
      <c r="G306" s="645"/>
      <c r="H306" s="645"/>
      <c r="I306" s="645"/>
      <c r="J306" s="645"/>
      <c r="K306" s="645"/>
      <c r="L306" s="645"/>
      <c r="M306" s="645"/>
      <c r="N306" s="645"/>
      <c r="O306" s="645"/>
      <c r="P306" s="646"/>
      <c r="Q306" s="384"/>
      <c r="R306" s="385"/>
      <c r="S306" s="69" t="s">
        <v>320</v>
      </c>
      <c r="T306" s="386"/>
      <c r="U306" s="385"/>
      <c r="V306" s="69" t="s">
        <v>320</v>
      </c>
      <c r="W306" s="384"/>
      <c r="X306" s="385"/>
      <c r="Y306" s="69" t="s">
        <v>320</v>
      </c>
      <c r="Z306" s="384"/>
      <c r="AA306" s="385"/>
      <c r="AB306" s="385"/>
      <c r="AC306" s="385"/>
      <c r="AD306" s="640" t="s">
        <v>540</v>
      </c>
      <c r="AE306" s="641"/>
      <c r="AZ306" s="194"/>
      <c r="BA306" s="199"/>
      <c r="BB306" s="199"/>
      <c r="BC306" s="199"/>
      <c r="BD306" s="199"/>
      <c r="BE306" s="199"/>
      <c r="BF306" s="193"/>
      <c r="BG306" s="193"/>
      <c r="BH306" s="193"/>
      <c r="BI306" s="194"/>
      <c r="BJ306" s="194"/>
      <c r="BK306" s="194"/>
      <c r="BL306" s="126"/>
      <c r="BM306" s="126"/>
      <c r="BN306" s="126"/>
      <c r="BO306" s="126"/>
    </row>
    <row r="307" spans="3:67" s="8" customFormat="1" ht="24.95" customHeight="1" x14ac:dyDescent="0.15">
      <c r="D307" s="744"/>
      <c r="E307" s="635" t="s">
        <v>305</v>
      </c>
      <c r="F307" s="636"/>
      <c r="G307" s="636"/>
      <c r="H307" s="636"/>
      <c r="I307" s="636"/>
      <c r="J307" s="636"/>
      <c r="K307" s="636"/>
      <c r="L307" s="636"/>
      <c r="M307" s="636"/>
      <c r="N307" s="636"/>
      <c r="O307" s="636"/>
      <c r="P307" s="637"/>
      <c r="Q307" s="348"/>
      <c r="R307" s="349"/>
      <c r="S307" s="47" t="s">
        <v>320</v>
      </c>
      <c r="T307" s="427"/>
      <c r="U307" s="349"/>
      <c r="V307" s="16" t="s">
        <v>320</v>
      </c>
      <c r="W307" s="348"/>
      <c r="X307" s="349"/>
      <c r="Y307" s="16" t="s">
        <v>320</v>
      </c>
      <c r="Z307" s="348"/>
      <c r="AA307" s="349"/>
      <c r="AB307" s="349"/>
      <c r="AC307" s="349"/>
      <c r="AD307" s="642" t="s">
        <v>541</v>
      </c>
      <c r="AE307" s="643"/>
      <c r="AZ307" s="194"/>
      <c r="BA307" s="199"/>
      <c r="BB307" s="199"/>
      <c r="BC307" s="199"/>
      <c r="BD307" s="199"/>
      <c r="BE307" s="199"/>
      <c r="BF307" s="193"/>
      <c r="BG307" s="193"/>
      <c r="BH307" s="193"/>
      <c r="BI307" s="194"/>
      <c r="BJ307" s="194"/>
      <c r="BK307" s="194"/>
      <c r="BL307" s="126"/>
      <c r="BM307" s="126"/>
      <c r="BN307" s="126"/>
      <c r="BO307" s="126"/>
    </row>
    <row r="308" spans="3:67" s="8" customFormat="1" ht="24.95" customHeight="1" x14ac:dyDescent="0.15">
      <c r="D308" s="565" t="s">
        <v>1007</v>
      </c>
      <c r="E308" s="359" t="s">
        <v>326</v>
      </c>
      <c r="F308" s="360"/>
      <c r="G308" s="360"/>
      <c r="H308" s="360"/>
      <c r="I308" s="360"/>
      <c r="J308" s="360"/>
      <c r="K308" s="360"/>
      <c r="L308" s="360"/>
      <c r="M308" s="360"/>
      <c r="N308" s="360"/>
      <c r="O308" s="360"/>
      <c r="P308" s="361"/>
      <c r="Q308" s="322"/>
      <c r="R308" s="323"/>
      <c r="S308" s="45" t="s">
        <v>320</v>
      </c>
      <c r="T308" s="392"/>
      <c r="U308" s="323"/>
      <c r="V308" s="14" t="s">
        <v>320</v>
      </c>
      <c r="W308" s="322"/>
      <c r="X308" s="323"/>
      <c r="Y308" s="14" t="s">
        <v>320</v>
      </c>
      <c r="Z308" s="322"/>
      <c r="AA308" s="323"/>
      <c r="AB308" s="323"/>
      <c r="AC308" s="323"/>
      <c r="AD308" s="638" t="s">
        <v>541</v>
      </c>
      <c r="AE308" s="639"/>
      <c r="AZ308" s="194"/>
      <c r="BA308" s="199"/>
      <c r="BB308" s="199"/>
      <c r="BC308" s="199"/>
      <c r="BD308" s="199"/>
      <c r="BE308" s="199"/>
      <c r="BF308" s="193"/>
      <c r="BG308" s="193"/>
      <c r="BH308" s="193"/>
      <c r="BI308" s="194"/>
      <c r="BJ308" s="194"/>
      <c r="BK308" s="194"/>
      <c r="BL308" s="126"/>
      <c r="BM308" s="126"/>
      <c r="BN308" s="126"/>
      <c r="BO308" s="126"/>
    </row>
    <row r="309" spans="3:67" s="8" customFormat="1" ht="27.95" customHeight="1" x14ac:dyDescent="0.15">
      <c r="D309" s="566"/>
      <c r="E309" s="334" t="s">
        <v>1084</v>
      </c>
      <c r="F309" s="335"/>
      <c r="G309" s="335"/>
      <c r="H309" s="335"/>
      <c r="I309" s="335"/>
      <c r="J309" s="335"/>
      <c r="K309" s="335"/>
      <c r="L309" s="335"/>
      <c r="M309" s="335"/>
      <c r="N309" s="335"/>
      <c r="O309" s="335"/>
      <c r="P309" s="336"/>
      <c r="Q309" s="314"/>
      <c r="R309" s="315"/>
      <c r="S309" s="46" t="s">
        <v>320</v>
      </c>
      <c r="T309" s="379"/>
      <c r="U309" s="315"/>
      <c r="V309" s="20" t="s">
        <v>320</v>
      </c>
      <c r="W309" s="314"/>
      <c r="X309" s="315"/>
      <c r="Y309" s="20" t="s">
        <v>320</v>
      </c>
      <c r="Z309" s="314"/>
      <c r="AA309" s="315"/>
      <c r="AB309" s="315"/>
      <c r="AC309" s="315"/>
      <c r="AD309" s="312" t="s">
        <v>541</v>
      </c>
      <c r="AE309" s="313"/>
      <c r="AZ309" s="194"/>
      <c r="BA309" s="199"/>
      <c r="BB309" s="199"/>
      <c r="BC309" s="199"/>
      <c r="BD309" s="199"/>
      <c r="BE309" s="199"/>
      <c r="BF309" s="193"/>
      <c r="BG309" s="193"/>
      <c r="BH309" s="193"/>
      <c r="BI309" s="194"/>
      <c r="BJ309" s="194"/>
      <c r="BK309" s="194"/>
      <c r="BL309" s="126"/>
      <c r="BM309" s="126"/>
      <c r="BN309" s="126"/>
      <c r="BO309" s="126"/>
    </row>
    <row r="310" spans="3:67" s="8" customFormat="1" ht="27.95" customHeight="1" x14ac:dyDescent="0.15">
      <c r="D310" s="566"/>
      <c r="E310" s="334" t="s">
        <v>1083</v>
      </c>
      <c r="F310" s="335"/>
      <c r="G310" s="335"/>
      <c r="H310" s="335"/>
      <c r="I310" s="335"/>
      <c r="J310" s="335"/>
      <c r="K310" s="335"/>
      <c r="L310" s="335"/>
      <c r="M310" s="335"/>
      <c r="N310" s="335"/>
      <c r="O310" s="335"/>
      <c r="P310" s="336"/>
      <c r="Q310" s="314"/>
      <c r="R310" s="315"/>
      <c r="S310" s="46" t="s">
        <v>320</v>
      </c>
      <c r="T310" s="379"/>
      <c r="U310" s="315"/>
      <c r="V310" s="20" t="s">
        <v>320</v>
      </c>
      <c r="W310" s="314"/>
      <c r="X310" s="315"/>
      <c r="Y310" s="20" t="s">
        <v>320</v>
      </c>
      <c r="Z310" s="314"/>
      <c r="AA310" s="315"/>
      <c r="AB310" s="315"/>
      <c r="AC310" s="315"/>
      <c r="AD310" s="312" t="s">
        <v>541</v>
      </c>
      <c r="AE310" s="313"/>
      <c r="AZ310" s="194"/>
      <c r="BA310" s="199"/>
      <c r="BB310" s="199"/>
      <c r="BC310" s="199"/>
      <c r="BD310" s="199"/>
      <c r="BE310" s="199"/>
      <c r="BF310" s="193"/>
      <c r="BG310" s="193"/>
      <c r="BH310" s="193"/>
      <c r="BI310" s="194"/>
      <c r="BJ310" s="194"/>
      <c r="BK310" s="194"/>
      <c r="BL310" s="126"/>
      <c r="BM310" s="126"/>
      <c r="BN310" s="126"/>
      <c r="BO310" s="126"/>
    </row>
    <row r="311" spans="3:67" s="8" customFormat="1" ht="24.95" customHeight="1" x14ac:dyDescent="0.15">
      <c r="D311" s="566"/>
      <c r="E311" s="329" t="s">
        <v>328</v>
      </c>
      <c r="F311" s="330"/>
      <c r="G311" s="330"/>
      <c r="H311" s="330"/>
      <c r="I311" s="330"/>
      <c r="J311" s="330"/>
      <c r="K311" s="330"/>
      <c r="L311" s="330"/>
      <c r="M311" s="330"/>
      <c r="N311" s="330"/>
      <c r="O311" s="330"/>
      <c r="P311" s="331"/>
      <c r="Q311" s="568"/>
      <c r="R311" s="416"/>
      <c r="S311" s="46" t="s">
        <v>320</v>
      </c>
      <c r="T311" s="379"/>
      <c r="U311" s="315"/>
      <c r="V311" s="20" t="s">
        <v>320</v>
      </c>
      <c r="W311" s="314"/>
      <c r="X311" s="315"/>
      <c r="Y311" s="20" t="s">
        <v>320</v>
      </c>
      <c r="Z311" s="314"/>
      <c r="AA311" s="315"/>
      <c r="AB311" s="315"/>
      <c r="AC311" s="315"/>
      <c r="AD311" s="312" t="s">
        <v>541</v>
      </c>
      <c r="AE311" s="313"/>
      <c r="AZ311" s="194"/>
      <c r="BA311" s="199"/>
      <c r="BB311" s="199"/>
      <c r="BC311" s="199"/>
      <c r="BD311" s="199"/>
      <c r="BE311" s="199"/>
      <c r="BF311" s="193"/>
      <c r="BG311" s="193"/>
      <c r="BH311" s="193"/>
      <c r="BI311" s="194"/>
      <c r="BJ311" s="194"/>
      <c r="BK311" s="194"/>
      <c r="BL311" s="126"/>
      <c r="BM311" s="126"/>
      <c r="BN311" s="126"/>
      <c r="BO311" s="126"/>
    </row>
    <row r="312" spans="3:67" s="8" customFormat="1" ht="24.95" customHeight="1" x14ac:dyDescent="0.15">
      <c r="D312" s="566"/>
      <c r="E312" s="553" t="s">
        <v>154</v>
      </c>
      <c r="F312" s="554"/>
      <c r="G312" s="554"/>
      <c r="H312" s="554"/>
      <c r="I312" s="554"/>
      <c r="J312" s="554"/>
      <c r="K312" s="554"/>
      <c r="L312" s="554"/>
      <c r="M312" s="554"/>
      <c r="N312" s="554"/>
      <c r="O312" s="554"/>
      <c r="P312" s="555"/>
      <c r="Q312" s="314"/>
      <c r="R312" s="315"/>
      <c r="S312" s="46" t="s">
        <v>320</v>
      </c>
      <c r="T312" s="379"/>
      <c r="U312" s="315"/>
      <c r="V312" s="20" t="s">
        <v>320</v>
      </c>
      <c r="W312" s="379"/>
      <c r="X312" s="315"/>
      <c r="Y312" s="20" t="s">
        <v>320</v>
      </c>
      <c r="Z312" s="314"/>
      <c r="AA312" s="315"/>
      <c r="AB312" s="315"/>
      <c r="AC312" s="315"/>
      <c r="AD312" s="312" t="s">
        <v>541</v>
      </c>
      <c r="AE312" s="313"/>
      <c r="AZ312" s="194"/>
      <c r="BA312" s="199"/>
      <c r="BB312" s="199"/>
      <c r="BC312" s="199"/>
      <c r="BD312" s="199"/>
      <c r="BE312" s="199"/>
      <c r="BF312" s="193"/>
      <c r="BG312" s="193"/>
      <c r="BH312" s="193"/>
      <c r="BI312" s="194"/>
      <c r="BJ312" s="194"/>
      <c r="BK312" s="194"/>
      <c r="BL312" s="126"/>
      <c r="BM312" s="126"/>
      <c r="BN312" s="126"/>
      <c r="BO312" s="126"/>
    </row>
    <row r="313" spans="3:67" s="8" customFormat="1" ht="30" customHeight="1" x14ac:dyDescent="0.15">
      <c r="D313" s="567"/>
      <c r="E313" s="706" t="s">
        <v>923</v>
      </c>
      <c r="F313" s="707"/>
      <c r="G313" s="707"/>
      <c r="H313" s="707"/>
      <c r="I313" s="707"/>
      <c r="J313" s="707"/>
      <c r="K313" s="707"/>
      <c r="L313" s="707"/>
      <c r="M313" s="707"/>
      <c r="N313" s="707"/>
      <c r="O313" s="707"/>
      <c r="P313" s="708"/>
      <c r="Q313" s="348"/>
      <c r="R313" s="349"/>
      <c r="S313" s="47" t="s">
        <v>320</v>
      </c>
      <c r="T313" s="427"/>
      <c r="U313" s="349"/>
      <c r="V313" s="16" t="s">
        <v>320</v>
      </c>
      <c r="W313" s="348"/>
      <c r="X313" s="349"/>
      <c r="Y313" s="16" t="s">
        <v>320</v>
      </c>
      <c r="Z313" s="348"/>
      <c r="AA313" s="349"/>
      <c r="AB313" s="349"/>
      <c r="AC313" s="349"/>
      <c r="AD313" s="642" t="s">
        <v>541</v>
      </c>
      <c r="AE313" s="643"/>
      <c r="AZ313" s="194"/>
      <c r="BA313" s="199"/>
      <c r="BB313" s="199"/>
      <c r="BC313" s="199"/>
      <c r="BD313" s="199"/>
      <c r="BE313" s="199"/>
      <c r="BF313" s="193"/>
      <c r="BG313" s="193"/>
      <c r="BH313" s="193"/>
      <c r="BI313" s="194"/>
      <c r="BJ313" s="194"/>
      <c r="BK313" s="194"/>
      <c r="BL313" s="126"/>
      <c r="BM313" s="126"/>
      <c r="BN313" s="126"/>
      <c r="BO313" s="126"/>
    </row>
    <row r="314" spans="3:67" ht="6.75" customHeight="1" x14ac:dyDescent="0.15">
      <c r="D314" s="9"/>
      <c r="BF314" s="193"/>
      <c r="BG314" s="193"/>
      <c r="BH314" s="193"/>
    </row>
    <row r="315" spans="3:67" s="8" customFormat="1" ht="30.75" customHeight="1" x14ac:dyDescent="0.15">
      <c r="D315"/>
      <c r="E315"/>
      <c r="F315"/>
      <c r="G315"/>
      <c r="H315"/>
      <c r="I315"/>
      <c r="J315"/>
      <c r="K315"/>
      <c r="L315"/>
      <c r="M315"/>
      <c r="N315" s="484"/>
      <c r="O315" s="485"/>
      <c r="P315" s="485"/>
      <c r="Q315" s="485"/>
      <c r="R315" s="485"/>
      <c r="S315" s="485"/>
      <c r="T315" s="485"/>
      <c r="U315" s="485"/>
      <c r="V315" s="485"/>
      <c r="W315" s="485"/>
      <c r="X315" s="485"/>
      <c r="Y315" s="485"/>
      <c r="Z315" s="485"/>
      <c r="AA315" s="485"/>
      <c r="AB315" s="485"/>
      <c r="AC315" s="485"/>
      <c r="AD315" s="485"/>
      <c r="AE315" s="485"/>
      <c r="AF315" s="485"/>
      <c r="AG315" s="485"/>
      <c r="AH315" s="485"/>
      <c r="AI315" s="485"/>
      <c r="AJ315" s="485"/>
      <c r="AK315" s="485"/>
      <c r="AL315" s="486"/>
      <c r="AZ315" s="194"/>
      <c r="BA315" s="199"/>
      <c r="BB315" s="199"/>
      <c r="BC315" s="199"/>
      <c r="BD315" s="199"/>
      <c r="BE315" s="199"/>
      <c r="BF315" s="193"/>
      <c r="BG315" s="193"/>
      <c r="BH315" s="193"/>
      <c r="BI315" s="194"/>
      <c r="BJ315" s="194"/>
      <c r="BK315" s="194"/>
      <c r="BL315" s="126"/>
      <c r="BM315" s="126"/>
      <c r="BN315" s="126"/>
      <c r="BO315" s="126"/>
    </row>
    <row r="316" spans="3:67" x14ac:dyDescent="0.15">
      <c r="BF316" s="193"/>
      <c r="BG316" s="193"/>
      <c r="BH316" s="193"/>
    </row>
    <row r="317" spans="3:67" x14ac:dyDescent="0.15">
      <c r="BF317" s="193"/>
      <c r="BG317" s="193"/>
      <c r="BH317" s="193"/>
    </row>
    <row r="318" spans="3:67" x14ac:dyDescent="0.15">
      <c r="BF318" s="193"/>
      <c r="BG318" s="193"/>
      <c r="BH318" s="193"/>
    </row>
    <row r="319" spans="3:67" ht="23.25" customHeight="1" x14ac:dyDescent="0.15">
      <c r="D319" s="9"/>
      <c r="BF319" s="193"/>
      <c r="BG319" s="193"/>
      <c r="BH319" s="193"/>
    </row>
    <row r="320" spans="3:67" customFormat="1" ht="35.1" customHeight="1" x14ac:dyDescent="0.15">
      <c r="C320" s="369" t="s">
        <v>1061</v>
      </c>
      <c r="D320" s="369"/>
      <c r="E320" s="369"/>
      <c r="F320" s="369"/>
      <c r="G320" s="369"/>
      <c r="H320" s="369"/>
      <c r="I320" s="369"/>
      <c r="J320" s="369"/>
      <c r="K320" s="369"/>
      <c r="L320" s="369"/>
      <c r="M320" s="369"/>
      <c r="N320" s="369"/>
      <c r="O320" s="369"/>
      <c r="P320" s="369"/>
      <c r="Q320" s="369"/>
      <c r="R320" s="369"/>
      <c r="S320" s="369"/>
      <c r="T320" s="369"/>
      <c r="U320" s="369"/>
      <c r="V320" s="369"/>
      <c r="W320" s="369"/>
      <c r="X320" s="369"/>
      <c r="Y320" s="369"/>
      <c r="Z320" s="369"/>
      <c r="AA320" s="369"/>
      <c r="AB320" s="369"/>
      <c r="AC320" s="369"/>
      <c r="AD320" s="369"/>
      <c r="AE320" s="369"/>
      <c r="AF320" s="369"/>
      <c r="AG320" s="369"/>
      <c r="AH320" s="369"/>
      <c r="AI320" s="369"/>
      <c r="AJ320" s="369"/>
      <c r="AK320" s="369"/>
      <c r="AL320" s="369"/>
      <c r="AM320" s="369"/>
      <c r="AN320" s="369"/>
      <c r="AO320" s="369"/>
      <c r="AP320" s="369"/>
      <c r="AQ320" s="369"/>
      <c r="AR320" s="369"/>
      <c r="AZ320" s="191"/>
      <c r="BA320" s="198"/>
      <c r="BB320" s="198"/>
      <c r="BC320" s="198"/>
      <c r="BD320" s="198"/>
      <c r="BE320" s="198"/>
      <c r="BF320" s="193"/>
      <c r="BG320" s="193"/>
      <c r="BH320" s="193"/>
      <c r="BI320" s="191"/>
      <c r="BJ320" s="191"/>
      <c r="BK320" s="191"/>
      <c r="BL320" s="125"/>
      <c r="BM320" s="125"/>
      <c r="BN320" s="125"/>
      <c r="BO320" s="125"/>
    </row>
    <row r="321" spans="3:71" ht="11.25" customHeight="1" x14ac:dyDescent="0.15">
      <c r="D321" s="9"/>
      <c r="BF321" s="193"/>
      <c r="BG321" s="193"/>
      <c r="BH321" s="193"/>
    </row>
    <row r="322" spans="3:71" ht="18" customHeight="1" x14ac:dyDescent="0.15">
      <c r="D322" s="9"/>
      <c r="N322" s="552" t="s">
        <v>690</v>
      </c>
      <c r="O322" s="550"/>
      <c r="P322" s="550" t="s">
        <v>691</v>
      </c>
      <c r="Q322" s="551"/>
      <c r="AT322" s="93" t="s">
        <v>40</v>
      </c>
      <c r="BF322" s="193"/>
      <c r="BG322" s="193"/>
      <c r="BH322" s="193"/>
    </row>
    <row r="323" spans="3:71" s="8" customFormat="1" ht="24.95" customHeight="1" x14ac:dyDescent="0.15">
      <c r="D323" s="428" t="s">
        <v>687</v>
      </c>
      <c r="E323" s="428"/>
      <c r="F323" s="428"/>
      <c r="G323" s="428"/>
      <c r="H323" s="428"/>
      <c r="I323" s="428"/>
      <c r="J323" s="428"/>
      <c r="K323" s="428"/>
      <c r="L323" s="428"/>
      <c r="M323" s="429"/>
      <c r="N323" s="444"/>
      <c r="O323" s="445"/>
      <c r="P323" s="445"/>
      <c r="Q323" s="495"/>
      <c r="AT323" s="94"/>
      <c r="AZ323" s="194"/>
      <c r="BA323" s="199"/>
      <c r="BB323" s="199"/>
      <c r="BC323" s="199"/>
      <c r="BD323" s="199"/>
      <c r="BE323" s="199"/>
      <c r="BF323" s="193"/>
      <c r="BG323" s="193"/>
      <c r="BH323" s="193"/>
      <c r="BI323" s="194"/>
      <c r="BJ323" s="194"/>
      <c r="BK323" s="194"/>
      <c r="BL323" s="126"/>
      <c r="BM323" s="126"/>
      <c r="BN323" s="126"/>
      <c r="BO323" s="126"/>
    </row>
    <row r="324" spans="3:71" s="8" customFormat="1" ht="24.95" customHeight="1" x14ac:dyDescent="0.15">
      <c r="D324" s="561" t="s">
        <v>688</v>
      </c>
      <c r="E324" s="561"/>
      <c r="F324" s="561"/>
      <c r="G324" s="561"/>
      <c r="H324" s="561"/>
      <c r="I324" s="561"/>
      <c r="J324" s="561"/>
      <c r="K324" s="561"/>
      <c r="L324" s="561"/>
      <c r="M324" s="562"/>
      <c r="N324" s="389"/>
      <c r="O324" s="374"/>
      <c r="P324" s="374"/>
      <c r="Q324" s="375"/>
      <c r="AT324" s="95"/>
      <c r="AZ324" s="194"/>
      <c r="BA324" s="199"/>
      <c r="BB324" s="199"/>
      <c r="BC324" s="199"/>
      <c r="BD324" s="199"/>
      <c r="BE324" s="199"/>
      <c r="BF324" s="193"/>
      <c r="BG324" s="193"/>
      <c r="BH324" s="193"/>
      <c r="BI324" s="194"/>
      <c r="BJ324" s="194"/>
      <c r="BK324" s="194"/>
      <c r="BL324" s="126"/>
      <c r="BM324" s="126"/>
      <c r="BN324" s="126"/>
      <c r="BO324" s="126"/>
    </row>
    <row r="325" spans="3:71" s="8" customFormat="1" ht="24.95" customHeight="1" x14ac:dyDescent="0.15">
      <c r="D325" s="563" t="s">
        <v>689</v>
      </c>
      <c r="E325" s="563"/>
      <c r="F325" s="563"/>
      <c r="G325" s="563"/>
      <c r="H325" s="563"/>
      <c r="I325" s="563"/>
      <c r="J325" s="563"/>
      <c r="K325" s="563"/>
      <c r="L325" s="563"/>
      <c r="M325" s="564"/>
      <c r="N325" s="473"/>
      <c r="O325" s="370"/>
      <c r="P325" s="370"/>
      <c r="Q325" s="537"/>
      <c r="AT325" s="95"/>
      <c r="AZ325" s="194"/>
      <c r="BA325" s="199"/>
      <c r="BB325" s="199"/>
      <c r="BC325" s="199"/>
      <c r="BD325" s="199"/>
      <c r="BE325" s="199"/>
      <c r="BF325" s="193"/>
      <c r="BG325" s="193"/>
      <c r="BH325" s="193"/>
      <c r="BI325" s="194"/>
      <c r="BJ325" s="194"/>
      <c r="BK325" s="194"/>
      <c r="BL325" s="126"/>
      <c r="BM325" s="126"/>
      <c r="BN325" s="126"/>
      <c r="BO325" s="126"/>
    </row>
    <row r="326" spans="3:71" s="8" customFormat="1" ht="20.25" customHeight="1" x14ac:dyDescent="0.15">
      <c r="E326" s="48"/>
      <c r="AZ326" s="194"/>
      <c r="BA326" s="199"/>
      <c r="BB326" s="199"/>
      <c r="BC326" s="199"/>
      <c r="BD326" s="199"/>
      <c r="BE326" s="199"/>
      <c r="BF326" s="193"/>
      <c r="BG326" s="193"/>
      <c r="BH326" s="193"/>
      <c r="BI326" s="194"/>
      <c r="BJ326" s="194"/>
      <c r="BK326" s="194"/>
      <c r="BL326" s="126"/>
      <c r="BM326" s="126"/>
      <c r="BN326" s="126"/>
      <c r="BO326" s="126"/>
    </row>
    <row r="327" spans="3:71" customFormat="1" ht="23.1" customHeight="1" x14ac:dyDescent="0.15">
      <c r="C327" s="5" t="s">
        <v>752</v>
      </c>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4"/>
      <c r="AL327" s="4"/>
      <c r="AM327" s="4"/>
      <c r="AN327" s="4"/>
      <c r="AO327" s="4"/>
      <c r="AP327" s="4"/>
      <c r="AQ327" s="4"/>
      <c r="AR327" s="4"/>
      <c r="AZ327" s="191"/>
      <c r="BA327" s="198"/>
      <c r="BB327" s="198"/>
      <c r="BC327" s="198"/>
      <c r="BD327" s="198"/>
      <c r="BE327" s="198"/>
      <c r="BF327" s="191"/>
      <c r="BG327" s="191"/>
      <c r="BH327" s="191"/>
      <c r="BI327" s="191"/>
      <c r="BJ327" s="191"/>
      <c r="BK327" s="191"/>
      <c r="BL327" s="125"/>
      <c r="BM327" s="125"/>
      <c r="BN327" s="125"/>
      <c r="BO327" s="125"/>
    </row>
    <row r="328" spans="3:71" customFormat="1" ht="50.1" customHeight="1" x14ac:dyDescent="0.15">
      <c r="C328" s="369" t="s">
        <v>1062</v>
      </c>
      <c r="D328" s="369"/>
      <c r="E328" s="369"/>
      <c r="F328" s="369"/>
      <c r="G328" s="369"/>
      <c r="H328" s="369"/>
      <c r="I328" s="369"/>
      <c r="J328" s="369"/>
      <c r="K328" s="369"/>
      <c r="L328" s="369"/>
      <c r="M328" s="369"/>
      <c r="N328" s="369"/>
      <c r="O328" s="369"/>
      <c r="P328" s="369"/>
      <c r="Q328" s="369"/>
      <c r="R328" s="369"/>
      <c r="S328" s="369"/>
      <c r="T328" s="369"/>
      <c r="U328" s="369"/>
      <c r="V328" s="369"/>
      <c r="W328" s="369"/>
      <c r="X328" s="369"/>
      <c r="Y328" s="369"/>
      <c r="Z328" s="369"/>
      <c r="AA328" s="369"/>
      <c r="AB328" s="369"/>
      <c r="AC328" s="369"/>
      <c r="AD328" s="369"/>
      <c r="AE328" s="369"/>
      <c r="AF328" s="369"/>
      <c r="AG328" s="369"/>
      <c r="AH328" s="369"/>
      <c r="AI328" s="369"/>
      <c r="AJ328" s="369"/>
      <c r="AK328" s="369"/>
      <c r="AL328" s="369"/>
      <c r="AM328" s="369"/>
      <c r="AN328" s="369"/>
      <c r="AO328" s="369"/>
      <c r="AP328" s="369"/>
      <c r="AQ328" s="369"/>
      <c r="AR328" s="369"/>
      <c r="AZ328" s="191"/>
      <c r="BA328" s="198"/>
      <c r="BB328" s="198"/>
      <c r="BC328" s="198"/>
      <c r="BD328" s="198"/>
      <c r="BE328" s="198"/>
      <c r="BF328" s="191"/>
      <c r="BG328" s="191"/>
      <c r="BH328" s="191"/>
      <c r="BI328" s="191"/>
      <c r="BJ328" s="191"/>
      <c r="BK328" s="191"/>
      <c r="BL328" s="125"/>
      <c r="BM328" s="125"/>
      <c r="BN328" s="125"/>
      <c r="BO328" s="125"/>
    </row>
    <row r="329" spans="3:71" ht="45.75" customHeight="1" x14ac:dyDescent="0.15">
      <c r="D329" s="241"/>
      <c r="E329" s="241"/>
      <c r="F329" s="241"/>
      <c r="G329" s="241"/>
      <c r="H329" s="241"/>
      <c r="I329" s="241"/>
      <c r="J329" s="241"/>
      <c r="K329" s="241"/>
      <c r="L329" s="241"/>
      <c r="M329" s="241"/>
      <c r="N329" s="241"/>
      <c r="O329" s="241"/>
      <c r="P329" s="241"/>
      <c r="Q329" s="241"/>
      <c r="R329" s="241"/>
      <c r="S329" s="241"/>
      <c r="T329" s="241"/>
      <c r="U329" s="241"/>
      <c r="V329" s="241"/>
      <c r="W329" s="241"/>
      <c r="X329" s="241"/>
      <c r="Y329" s="241"/>
      <c r="Z329" s="241"/>
      <c r="AA329" s="241"/>
      <c r="AB329" s="241"/>
      <c r="AC329" s="241"/>
      <c r="AD329" s="241"/>
      <c r="AE329" s="241"/>
      <c r="AF329" s="241"/>
      <c r="AG329" s="241"/>
      <c r="AH329" s="241"/>
      <c r="AI329" s="241"/>
      <c r="AJ329" s="241"/>
      <c r="AK329" s="241"/>
      <c r="AL329" s="241"/>
      <c r="AM329" s="6"/>
      <c r="AN329" s="6"/>
      <c r="AO329" s="6"/>
      <c r="AP329" s="6"/>
      <c r="AQ329" s="6"/>
      <c r="AR329" s="6"/>
    </row>
    <row r="330" spans="3:71" ht="18" customHeight="1" x14ac:dyDescent="0.15">
      <c r="D330" s="9"/>
      <c r="R330" s="552" t="s">
        <v>690</v>
      </c>
      <c r="S330" s="550"/>
      <c r="T330" s="550" t="s">
        <v>691</v>
      </c>
      <c r="U330" s="551"/>
      <c r="AT330" s="93" t="s">
        <v>40</v>
      </c>
      <c r="BJ330" s="193"/>
      <c r="BK330" s="193"/>
      <c r="BL330" s="112"/>
      <c r="BP330" s="124"/>
      <c r="BQ330" s="124"/>
      <c r="BR330" s="124"/>
      <c r="BS330" s="124"/>
    </row>
    <row r="331" spans="3:71" s="8" customFormat="1" ht="24.95" customHeight="1" x14ac:dyDescent="0.15">
      <c r="D331" s="130" t="s">
        <v>887</v>
      </c>
      <c r="E331" s="131"/>
      <c r="F331" s="131"/>
      <c r="G331" s="131"/>
      <c r="H331" s="131"/>
      <c r="I331" s="131"/>
      <c r="J331" s="131"/>
      <c r="K331" s="131"/>
      <c r="L331" s="131"/>
      <c r="M331" s="131"/>
      <c r="N331" s="131"/>
      <c r="O331" s="131"/>
      <c r="P331" s="131"/>
      <c r="Q331" s="132"/>
      <c r="R331" s="444"/>
      <c r="S331" s="445"/>
      <c r="T331" s="445"/>
      <c r="U331" s="495"/>
      <c r="AT331" s="94"/>
      <c r="AZ331" s="194"/>
      <c r="BA331" s="199"/>
      <c r="BB331" s="199"/>
      <c r="BC331" s="199"/>
      <c r="BD331" s="199"/>
      <c r="BE331" s="199"/>
      <c r="BF331" s="194"/>
      <c r="BG331" s="194"/>
      <c r="BH331" s="194"/>
      <c r="BI331" s="194"/>
      <c r="BJ331" s="193"/>
      <c r="BK331" s="193"/>
      <c r="BL331" s="112"/>
      <c r="BM331" s="126"/>
      <c r="BN331" s="126"/>
      <c r="BO331" s="126"/>
      <c r="BP331" s="126"/>
      <c r="BQ331" s="126"/>
      <c r="BR331" s="126"/>
      <c r="BS331" s="126"/>
    </row>
    <row r="332" spans="3:71" s="8" customFormat="1" ht="24.95" customHeight="1" x14ac:dyDescent="0.15">
      <c r="D332" s="133" t="s">
        <v>888</v>
      </c>
      <c r="E332" s="134"/>
      <c r="F332" s="134"/>
      <c r="G332" s="134"/>
      <c r="H332" s="134"/>
      <c r="I332" s="134"/>
      <c r="J332" s="134"/>
      <c r="K332" s="134"/>
      <c r="L332" s="134"/>
      <c r="M332" s="134"/>
      <c r="N332" s="134"/>
      <c r="O332" s="134"/>
      <c r="P332" s="134"/>
      <c r="Q332" s="135"/>
      <c r="R332" s="473"/>
      <c r="S332" s="370"/>
      <c r="T332" s="370"/>
      <c r="U332" s="537"/>
      <c r="AT332" s="95"/>
      <c r="AZ332" s="194"/>
      <c r="BA332" s="199"/>
      <c r="BB332" s="199"/>
      <c r="BC332" s="199"/>
      <c r="BD332" s="199"/>
      <c r="BE332" s="199"/>
      <c r="BF332" s="194"/>
      <c r="BG332" s="194"/>
      <c r="BH332" s="194"/>
      <c r="BI332" s="194"/>
      <c r="BJ332" s="193"/>
      <c r="BK332" s="193"/>
      <c r="BL332" s="112"/>
      <c r="BM332" s="126"/>
      <c r="BN332" s="126"/>
      <c r="BO332" s="126"/>
      <c r="BP332" s="126"/>
      <c r="BQ332" s="126"/>
      <c r="BR332" s="126"/>
      <c r="BS332" s="126"/>
    </row>
    <row r="333" spans="3:71" s="8" customFormat="1" ht="24.95" customHeight="1" x14ac:dyDescent="0.15">
      <c r="D333" s="137" t="s">
        <v>889</v>
      </c>
      <c r="E333" s="138"/>
      <c r="F333" s="138"/>
      <c r="G333" s="138"/>
      <c r="H333" s="138"/>
      <c r="I333" s="138"/>
      <c r="J333" s="138"/>
      <c r="K333" s="138"/>
      <c r="L333" s="138"/>
      <c r="M333" s="138"/>
      <c r="N333" s="138"/>
      <c r="O333" s="138"/>
      <c r="P333" s="138"/>
      <c r="Q333" s="139"/>
      <c r="R333" s="556"/>
      <c r="S333" s="548"/>
      <c r="T333" s="548"/>
      <c r="U333" s="549"/>
      <c r="AT333" s="95"/>
      <c r="AZ333" s="194"/>
      <c r="BA333" s="199"/>
      <c r="BB333" s="199"/>
      <c r="BC333" s="199"/>
      <c r="BD333" s="199"/>
      <c r="BE333" s="199"/>
      <c r="BF333" s="194"/>
      <c r="BG333" s="194"/>
      <c r="BH333" s="194"/>
      <c r="BI333" s="194"/>
      <c r="BJ333" s="193"/>
      <c r="BK333" s="193"/>
      <c r="BL333" s="112"/>
      <c r="BM333" s="126"/>
      <c r="BN333" s="126"/>
      <c r="BO333" s="126"/>
      <c r="BP333" s="126"/>
      <c r="BQ333" s="126"/>
      <c r="BR333" s="126"/>
      <c r="BS333" s="126"/>
    </row>
    <row r="334" spans="3:71" s="8" customFormat="1" ht="24.95" customHeight="1" x14ac:dyDescent="0.15">
      <c r="D334" s="133" t="s">
        <v>890</v>
      </c>
      <c r="E334" s="134"/>
      <c r="F334" s="134"/>
      <c r="G334" s="134"/>
      <c r="H334" s="134"/>
      <c r="I334" s="134"/>
      <c r="J334" s="134"/>
      <c r="K334" s="134"/>
      <c r="L334" s="134"/>
      <c r="M334" s="134"/>
      <c r="N334" s="134"/>
      <c r="O334" s="134"/>
      <c r="P334" s="134"/>
      <c r="Q334" s="135"/>
      <c r="R334" s="473"/>
      <c r="S334" s="370"/>
      <c r="T334" s="370"/>
      <c r="U334" s="537"/>
      <c r="AT334" s="96"/>
      <c r="AZ334" s="194"/>
      <c r="BA334" s="199"/>
      <c r="BB334" s="199"/>
      <c r="BC334" s="199"/>
      <c r="BD334" s="199"/>
      <c r="BE334" s="199"/>
      <c r="BF334" s="194"/>
      <c r="BG334" s="194"/>
      <c r="BH334" s="194"/>
      <c r="BI334" s="194"/>
      <c r="BJ334" s="193"/>
      <c r="BK334" s="193"/>
      <c r="BL334" s="112"/>
      <c r="BM334" s="126"/>
      <c r="BN334" s="126"/>
      <c r="BO334" s="126"/>
      <c r="BP334" s="126"/>
      <c r="BQ334" s="126"/>
      <c r="BR334" s="126"/>
      <c r="BS334" s="126"/>
    </row>
    <row r="335" spans="3:71" ht="41.25" customHeight="1" x14ac:dyDescent="0.15">
      <c r="D335" s="9"/>
    </row>
    <row r="336" spans="3:71" customFormat="1" ht="23.1" customHeight="1" x14ac:dyDescent="0.15">
      <c r="C336" s="5" t="s">
        <v>753</v>
      </c>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4"/>
      <c r="AL336" s="4"/>
      <c r="AM336" s="4"/>
      <c r="AN336" s="4"/>
      <c r="AO336" s="4"/>
      <c r="AP336" s="4"/>
      <c r="AQ336" s="4"/>
      <c r="AR336" s="4"/>
      <c r="AZ336" s="191"/>
      <c r="BA336" s="198"/>
      <c r="BB336" s="198"/>
      <c r="BC336" s="198"/>
      <c r="BD336" s="198"/>
      <c r="BE336" s="198"/>
      <c r="BF336" s="191"/>
      <c r="BG336" s="191"/>
      <c r="BH336" s="191"/>
      <c r="BI336" s="191"/>
      <c r="BJ336" s="191"/>
      <c r="BK336" s="191"/>
      <c r="BL336" s="125"/>
      <c r="BM336" s="125"/>
      <c r="BN336" s="125"/>
      <c r="BO336" s="125"/>
    </row>
    <row r="337" spans="3:67" customFormat="1" ht="18" customHeight="1" x14ac:dyDescent="0.15">
      <c r="C337" s="369" t="s">
        <v>1063</v>
      </c>
      <c r="D337" s="369"/>
      <c r="E337" s="369"/>
      <c r="F337" s="369"/>
      <c r="G337" s="369"/>
      <c r="H337" s="369"/>
      <c r="I337" s="369"/>
      <c r="J337" s="369"/>
      <c r="K337" s="369"/>
      <c r="L337" s="369"/>
      <c r="M337" s="369"/>
      <c r="N337" s="369"/>
      <c r="O337" s="369"/>
      <c r="P337" s="369"/>
      <c r="Q337" s="369"/>
      <c r="R337" s="369"/>
      <c r="S337" s="369"/>
      <c r="T337" s="369"/>
      <c r="U337" s="369"/>
      <c r="V337" s="369"/>
      <c r="W337" s="369"/>
      <c r="X337" s="369"/>
      <c r="Y337" s="369"/>
      <c r="Z337" s="369"/>
      <c r="AA337" s="369"/>
      <c r="AB337" s="369"/>
      <c r="AC337" s="369"/>
      <c r="AD337" s="369"/>
      <c r="AE337" s="369"/>
      <c r="AF337" s="369"/>
      <c r="AG337" s="369"/>
      <c r="AH337" s="369"/>
      <c r="AI337" s="369"/>
      <c r="AJ337" s="369"/>
      <c r="AK337" s="369"/>
      <c r="AL337" s="369"/>
      <c r="AM337" s="369"/>
      <c r="AN337" s="369"/>
      <c r="AO337" s="369"/>
      <c r="AP337" s="369"/>
      <c r="AQ337" s="369"/>
      <c r="AR337" s="369"/>
      <c r="AZ337" s="191"/>
      <c r="BA337" s="198"/>
      <c r="BB337" s="198"/>
      <c r="BC337" s="198"/>
      <c r="BD337" s="198"/>
      <c r="BE337" s="198"/>
      <c r="BF337" s="191"/>
      <c r="BG337" s="191"/>
      <c r="BH337" s="191"/>
      <c r="BI337" s="191"/>
      <c r="BJ337" s="191"/>
      <c r="BK337" s="191"/>
      <c r="BL337" s="125"/>
      <c r="BM337" s="125"/>
      <c r="BN337" s="125"/>
      <c r="BO337" s="125"/>
    </row>
    <row r="338" spans="3:67" ht="12" customHeight="1" x14ac:dyDescent="0.15">
      <c r="D338" s="9"/>
    </row>
    <row r="339" spans="3:67" customFormat="1" ht="18" customHeight="1" x14ac:dyDescent="0.15">
      <c r="D339" s="369" t="s">
        <v>548</v>
      </c>
      <c r="E339" s="369"/>
      <c r="F339" s="369"/>
      <c r="G339" s="369"/>
      <c r="H339" s="369"/>
      <c r="I339" s="369"/>
      <c r="J339" s="369"/>
      <c r="K339" s="369"/>
      <c r="L339" s="369"/>
      <c r="M339" s="369"/>
      <c r="N339" s="369"/>
      <c r="O339" s="369"/>
      <c r="P339" s="369"/>
      <c r="Q339" s="369"/>
      <c r="R339" s="369"/>
      <c r="S339" s="369"/>
      <c r="T339" s="369"/>
      <c r="U339" s="369"/>
      <c r="V339" s="369"/>
      <c r="W339" s="369"/>
      <c r="X339" s="369"/>
      <c r="Y339" s="369"/>
      <c r="Z339" s="369"/>
      <c r="AA339" s="369"/>
      <c r="AB339" s="369"/>
      <c r="AC339" s="369"/>
      <c r="AD339" s="369"/>
      <c r="AE339" s="369"/>
      <c r="AF339" s="369"/>
      <c r="AG339" s="369"/>
      <c r="AH339" s="369"/>
      <c r="AI339" s="369"/>
      <c r="AJ339" s="369"/>
      <c r="AK339" s="369"/>
      <c r="AL339" s="369"/>
      <c r="AM339" s="369"/>
      <c r="AN339" s="369"/>
      <c r="AO339" s="369"/>
      <c r="AP339" s="369"/>
      <c r="AQ339" s="369"/>
      <c r="AR339" s="369"/>
      <c r="AT339" s="93" t="s">
        <v>40</v>
      </c>
      <c r="AZ339" s="191"/>
      <c r="BA339" s="198"/>
      <c r="BB339" s="198"/>
      <c r="BC339" s="198"/>
      <c r="BD339" s="198"/>
      <c r="BE339" s="198"/>
      <c r="BF339" s="191"/>
      <c r="BG339" s="191"/>
      <c r="BH339" s="191"/>
      <c r="BI339" s="191"/>
      <c r="BJ339" s="191"/>
      <c r="BK339" s="191"/>
      <c r="BL339" s="125"/>
      <c r="BM339" s="125"/>
      <c r="BN339" s="125"/>
      <c r="BO339" s="125"/>
    </row>
    <row r="340" spans="3:67" ht="6.95" customHeight="1" x14ac:dyDescent="0.15">
      <c r="AT340" s="699"/>
    </row>
    <row r="341" spans="3:67" s="8" customFormat="1" ht="18" customHeight="1" x14ac:dyDescent="0.15">
      <c r="F341" s="8" t="s">
        <v>330</v>
      </c>
      <c r="P341" s="8" t="s">
        <v>331</v>
      </c>
      <c r="Z341" s="8" t="s">
        <v>329</v>
      </c>
      <c r="AT341" s="699"/>
      <c r="AZ341" s="194"/>
      <c r="BA341" s="199"/>
      <c r="BB341" s="199"/>
      <c r="BC341" s="199"/>
      <c r="BD341" s="199"/>
      <c r="BE341" s="199"/>
      <c r="BF341" s="194"/>
      <c r="BG341" s="194"/>
      <c r="BH341" s="194"/>
      <c r="BI341" s="194"/>
      <c r="BJ341" s="194"/>
      <c r="BK341" s="194"/>
      <c r="BL341" s="126"/>
      <c r="BM341" s="126"/>
      <c r="BN341" s="126"/>
      <c r="BO341" s="126"/>
    </row>
    <row r="342" spans="3:67" ht="6.95" customHeight="1" x14ac:dyDescent="0.15">
      <c r="D342" s="9"/>
    </row>
    <row r="343" spans="3:67" customFormat="1" ht="18" customHeight="1" x14ac:dyDescent="0.15">
      <c r="D343" s="369" t="s">
        <v>549</v>
      </c>
      <c r="E343" s="369"/>
      <c r="F343" s="369"/>
      <c r="G343" s="369"/>
      <c r="H343" s="369"/>
      <c r="I343" s="369"/>
      <c r="J343" s="369"/>
      <c r="K343" s="369"/>
      <c r="L343" s="369"/>
      <c r="M343" s="369"/>
      <c r="N343" s="369"/>
      <c r="O343" s="369"/>
      <c r="P343" s="369"/>
      <c r="Q343" s="369"/>
      <c r="R343" s="369"/>
      <c r="S343" s="369"/>
      <c r="T343" s="369"/>
      <c r="U343" s="369"/>
      <c r="V343" s="369"/>
      <c r="W343" s="369"/>
      <c r="X343" s="369"/>
      <c r="Y343" s="369"/>
      <c r="Z343" s="369"/>
      <c r="AA343" s="369"/>
      <c r="AB343" s="369"/>
      <c r="AC343" s="369"/>
      <c r="AD343" s="369"/>
      <c r="AE343" s="369"/>
      <c r="AF343" s="369"/>
      <c r="AG343" s="369"/>
      <c r="AH343" s="369"/>
      <c r="AI343" s="369"/>
      <c r="AJ343" s="369"/>
      <c r="AK343" s="369"/>
      <c r="AL343" s="369"/>
      <c r="AM343" s="369"/>
      <c r="AN343" s="369"/>
      <c r="AO343" s="369"/>
      <c r="AP343" s="369"/>
      <c r="AQ343" s="369"/>
      <c r="AR343" s="369"/>
      <c r="AT343" s="93" t="s">
        <v>40</v>
      </c>
      <c r="AZ343" s="191"/>
      <c r="BA343" s="198"/>
      <c r="BB343" s="198"/>
      <c r="BC343" s="198"/>
      <c r="BD343" s="198"/>
      <c r="BE343" s="198"/>
      <c r="BF343" s="191"/>
      <c r="BG343" s="191"/>
      <c r="BH343" s="191"/>
      <c r="BI343" s="191"/>
      <c r="BJ343" s="191"/>
      <c r="BK343" s="191"/>
      <c r="BL343" s="125"/>
      <c r="BM343" s="125"/>
      <c r="BN343" s="125"/>
      <c r="BO343" s="125"/>
    </row>
    <row r="344" spans="3:67" ht="18" customHeight="1" x14ac:dyDescent="0.15">
      <c r="AT344" s="699"/>
    </row>
    <row r="345" spans="3:67" s="8" customFormat="1" ht="18" customHeight="1" x14ac:dyDescent="0.15">
      <c r="F345" s="8" t="s">
        <v>330</v>
      </c>
      <c r="P345" s="8" t="s">
        <v>331</v>
      </c>
      <c r="Z345" s="8" t="s">
        <v>329</v>
      </c>
      <c r="AT345" s="699"/>
      <c r="AZ345" s="194"/>
      <c r="BA345" s="199"/>
      <c r="BB345" s="199"/>
      <c r="BC345" s="199"/>
      <c r="BD345" s="199"/>
      <c r="BE345" s="199"/>
      <c r="BF345" s="194"/>
      <c r="BG345" s="194"/>
      <c r="BH345" s="194"/>
      <c r="BI345" s="194"/>
      <c r="BJ345" s="194"/>
      <c r="BK345" s="194"/>
      <c r="BL345" s="126"/>
      <c r="BM345" s="126"/>
      <c r="BN345" s="126"/>
      <c r="BO345" s="126"/>
    </row>
    <row r="346" spans="3:67" ht="12.75" customHeight="1" x14ac:dyDescent="0.15">
      <c r="D346" s="9"/>
    </row>
    <row r="347" spans="3:67" customFormat="1" ht="18" customHeight="1" x14ac:dyDescent="0.15">
      <c r="D347" s="369" t="s">
        <v>550</v>
      </c>
      <c r="E347" s="369"/>
      <c r="F347" s="369"/>
      <c r="G347" s="369"/>
      <c r="H347" s="369"/>
      <c r="I347" s="369"/>
      <c r="J347" s="369"/>
      <c r="K347" s="369"/>
      <c r="L347" s="369"/>
      <c r="M347" s="369"/>
      <c r="N347" s="369"/>
      <c r="O347" s="369"/>
      <c r="P347" s="369"/>
      <c r="Q347" s="369"/>
      <c r="R347" s="369"/>
      <c r="S347" s="369"/>
      <c r="T347" s="369"/>
      <c r="U347" s="369"/>
      <c r="V347" s="369"/>
      <c r="W347" s="369"/>
      <c r="X347" s="369"/>
      <c r="Y347" s="369"/>
      <c r="Z347" s="369"/>
      <c r="AA347" s="369"/>
      <c r="AB347" s="369"/>
      <c r="AC347" s="369"/>
      <c r="AD347" s="369"/>
      <c r="AE347" s="369"/>
      <c r="AF347" s="369"/>
      <c r="AG347" s="369"/>
      <c r="AH347" s="369"/>
      <c r="AI347" s="369"/>
      <c r="AJ347" s="369"/>
      <c r="AK347" s="369"/>
      <c r="AL347" s="369"/>
      <c r="AM347" s="369"/>
      <c r="AN347" s="369"/>
      <c r="AO347" s="369"/>
      <c r="AP347" s="369"/>
      <c r="AQ347" s="369"/>
      <c r="AR347" s="369"/>
      <c r="AT347" s="93" t="s">
        <v>40</v>
      </c>
      <c r="AZ347" s="191"/>
      <c r="BA347" s="198"/>
      <c r="BB347" s="198"/>
      <c r="BC347" s="198"/>
      <c r="BD347" s="198"/>
      <c r="BE347" s="198"/>
      <c r="BF347" s="191"/>
      <c r="BG347" s="191"/>
      <c r="BH347" s="191"/>
      <c r="BI347" s="191"/>
      <c r="BJ347" s="191"/>
      <c r="BK347" s="191"/>
      <c r="BL347" s="125"/>
      <c r="BM347" s="125"/>
      <c r="BN347" s="125"/>
      <c r="BO347" s="125"/>
    </row>
    <row r="348" spans="3:67" ht="6.75" customHeight="1" x14ac:dyDescent="0.15">
      <c r="AT348" s="699"/>
    </row>
    <row r="349" spans="3:67" s="8" customFormat="1" ht="18" customHeight="1" x14ac:dyDescent="0.15">
      <c r="F349" s="8" t="s">
        <v>332</v>
      </c>
      <c r="P349" s="8" t="s">
        <v>333</v>
      </c>
      <c r="Z349" s="8" t="s">
        <v>329</v>
      </c>
      <c r="AT349" s="699"/>
      <c r="AZ349" s="194"/>
      <c r="BA349" s="199"/>
      <c r="BB349" s="199"/>
      <c r="BC349" s="199"/>
      <c r="BD349" s="199"/>
      <c r="BE349" s="199"/>
      <c r="BF349" s="194"/>
      <c r="BG349" s="194"/>
      <c r="BH349" s="194"/>
      <c r="BI349" s="194"/>
      <c r="BJ349" s="194"/>
      <c r="BK349" s="194"/>
      <c r="BL349" s="126"/>
      <c r="BM349" s="126"/>
      <c r="BN349" s="126"/>
      <c r="BO349" s="126"/>
    </row>
    <row r="350" spans="3:67" ht="6.95" customHeight="1" x14ac:dyDescent="0.15">
      <c r="D350" s="9"/>
    </row>
    <row r="351" spans="3:67" ht="18" customHeight="1" x14ac:dyDescent="0.15">
      <c r="D351" s="9"/>
      <c r="E351" s="9" t="s">
        <v>182</v>
      </c>
    </row>
    <row r="352" spans="3:67" customFormat="1" ht="18" customHeight="1" x14ac:dyDescent="0.15">
      <c r="D352" s="369" t="s">
        <v>547</v>
      </c>
      <c r="E352" s="369"/>
      <c r="F352" s="369"/>
      <c r="G352" s="369"/>
      <c r="H352" s="369"/>
      <c r="I352" s="369"/>
      <c r="J352" s="369"/>
      <c r="K352" s="369"/>
      <c r="L352" s="369"/>
      <c r="M352" s="369"/>
      <c r="N352" s="369"/>
      <c r="O352" s="369"/>
      <c r="P352" s="369"/>
      <c r="Q352" s="369"/>
      <c r="R352" s="369"/>
      <c r="S352" s="369"/>
      <c r="T352" s="369"/>
      <c r="U352" s="369"/>
      <c r="V352" s="369"/>
      <c r="W352" s="369"/>
      <c r="X352" s="369"/>
      <c r="Y352" s="369"/>
      <c r="Z352" s="369"/>
      <c r="AA352" s="369"/>
      <c r="AB352" s="369"/>
      <c r="AC352" s="369"/>
      <c r="AD352" s="369"/>
      <c r="AE352" s="369"/>
      <c r="AF352" s="369"/>
      <c r="AG352" s="369"/>
      <c r="AH352" s="369"/>
      <c r="AI352" s="369"/>
      <c r="AJ352" s="369"/>
      <c r="AK352" s="369"/>
      <c r="AL352" s="369"/>
      <c r="AM352" s="369"/>
      <c r="AN352" s="369"/>
      <c r="AO352" s="369"/>
      <c r="AP352" s="369"/>
      <c r="AQ352" s="369"/>
      <c r="AR352" s="369"/>
      <c r="AZ352" s="191"/>
      <c r="BA352" s="198"/>
      <c r="BB352" s="198"/>
      <c r="BC352" s="198"/>
      <c r="BD352" s="198"/>
      <c r="BE352" s="198"/>
      <c r="BF352" s="191"/>
      <c r="BG352" s="191"/>
      <c r="BH352" s="191"/>
      <c r="BI352" s="191"/>
      <c r="BJ352" s="191"/>
      <c r="BK352" s="191"/>
      <c r="BL352" s="125"/>
      <c r="BM352" s="125"/>
      <c r="BN352" s="125"/>
      <c r="BO352" s="125"/>
    </row>
    <row r="353" spans="3:70" ht="6.95" customHeight="1" x14ac:dyDescent="0.15"/>
    <row r="354" spans="3:70" s="8" customFormat="1" ht="18" customHeight="1" x14ac:dyDescent="0.15">
      <c r="F354" s="8" t="s">
        <v>552</v>
      </c>
      <c r="N354" s="8" t="s">
        <v>982</v>
      </c>
      <c r="AF354" s="8" t="s">
        <v>1041</v>
      </c>
      <c r="AZ354" s="194"/>
      <c r="BA354" s="199"/>
      <c r="BB354" s="199"/>
      <c r="BC354" s="199"/>
      <c r="BD354" s="199"/>
      <c r="BE354" s="199"/>
      <c r="BF354" s="194"/>
      <c r="BG354" s="194"/>
      <c r="BH354" s="194"/>
      <c r="BI354" s="194"/>
      <c r="BJ354" s="194"/>
      <c r="BK354" s="194"/>
      <c r="BL354" s="126"/>
      <c r="BM354" s="126"/>
      <c r="BN354" s="126"/>
      <c r="BO354" s="126"/>
    </row>
    <row r="355" spans="3:70" s="8" customFormat="1" ht="18" customHeight="1" x14ac:dyDescent="0.15">
      <c r="F355" s="8" t="s">
        <v>553</v>
      </c>
      <c r="N355" s="8" t="s">
        <v>554</v>
      </c>
      <c r="X355" s="8" t="s">
        <v>555</v>
      </c>
      <c r="AF355" s="8" t="s">
        <v>953</v>
      </c>
      <c r="AZ355" s="194"/>
      <c r="BA355" s="199"/>
      <c r="BB355" s="199"/>
      <c r="BC355" s="199"/>
      <c r="BD355" s="199"/>
      <c r="BE355" s="199"/>
      <c r="BF355" s="194"/>
      <c r="BG355" s="194"/>
      <c r="BH355" s="194"/>
      <c r="BI355" s="194"/>
      <c r="BJ355" s="194"/>
      <c r="BK355" s="194"/>
      <c r="BL355" s="126"/>
      <c r="BM355" s="126"/>
      <c r="BN355" s="126"/>
      <c r="BO355" s="126"/>
    </row>
    <row r="356" spans="3:70" s="8" customFormat="1" ht="5.25" customHeight="1" x14ac:dyDescent="0.15">
      <c r="AZ356" s="194"/>
      <c r="BA356" s="199"/>
      <c r="BB356" s="199"/>
      <c r="BC356" s="199"/>
      <c r="BD356" s="199"/>
      <c r="BE356" s="199"/>
      <c r="BF356" s="194"/>
      <c r="BG356" s="194"/>
      <c r="BH356" s="194"/>
      <c r="BI356" s="194"/>
      <c r="BJ356" s="194"/>
      <c r="BK356" s="194"/>
      <c r="BL356" s="126"/>
      <c r="BM356" s="126"/>
      <c r="BN356" s="126"/>
      <c r="BO356" s="126"/>
    </row>
    <row r="357" spans="3:70" s="8" customFormat="1" ht="35.1" customHeight="1" x14ac:dyDescent="0.15">
      <c r="F357" s="8" t="s">
        <v>954</v>
      </c>
      <c r="J357" s="396"/>
      <c r="K357" s="397"/>
      <c r="L357" s="397"/>
      <c r="M357" s="397"/>
      <c r="N357" s="397"/>
      <c r="O357" s="397"/>
      <c r="P357" s="397"/>
      <c r="Q357" s="397"/>
      <c r="R357" s="397"/>
      <c r="S357" s="397"/>
      <c r="T357" s="397"/>
      <c r="U357" s="397"/>
      <c r="V357" s="397"/>
      <c r="W357" s="397"/>
      <c r="X357" s="397"/>
      <c r="Y357" s="397"/>
      <c r="Z357" s="397"/>
      <c r="AA357" s="397"/>
      <c r="AB357" s="397"/>
      <c r="AC357" s="398"/>
      <c r="AZ357" s="194"/>
      <c r="BA357" s="199"/>
      <c r="BB357" s="199"/>
      <c r="BC357" s="199"/>
      <c r="BD357" s="199"/>
      <c r="BE357" s="199"/>
      <c r="BF357" s="194"/>
      <c r="BG357" s="194"/>
      <c r="BH357" s="194"/>
      <c r="BI357" s="194"/>
      <c r="BJ357" s="194"/>
      <c r="BK357" s="194"/>
      <c r="BL357" s="126"/>
      <c r="BM357" s="126"/>
      <c r="BN357" s="126"/>
      <c r="BO357" s="126"/>
    </row>
    <row r="358" spans="3:70" s="8" customFormat="1" ht="11.25" customHeight="1" x14ac:dyDescent="0.15">
      <c r="AZ358" s="194"/>
      <c r="BA358" s="199"/>
      <c r="BB358" s="199"/>
      <c r="BC358" s="199"/>
      <c r="BD358" s="199"/>
      <c r="BE358" s="199"/>
      <c r="BF358" s="194"/>
      <c r="BG358" s="194"/>
      <c r="BH358" s="194"/>
      <c r="BI358" s="194"/>
      <c r="BJ358" s="194"/>
      <c r="BK358" s="194"/>
      <c r="BL358" s="126"/>
      <c r="BM358" s="126"/>
      <c r="BN358" s="126"/>
      <c r="BO358" s="126"/>
    </row>
    <row r="359" spans="3:70" ht="6.95" customHeight="1" x14ac:dyDescent="0.15">
      <c r="D359" s="9"/>
    </row>
    <row r="360" spans="3:70" customFormat="1" ht="18" customHeight="1" x14ac:dyDescent="0.15">
      <c r="D360" s="369" t="s">
        <v>551</v>
      </c>
      <c r="E360" s="369"/>
      <c r="F360" s="369"/>
      <c r="G360" s="369"/>
      <c r="H360" s="369"/>
      <c r="I360" s="369"/>
      <c r="J360" s="369"/>
      <c r="K360" s="369"/>
      <c r="L360" s="369"/>
      <c r="M360" s="369"/>
      <c r="N360" s="369"/>
      <c r="O360" s="369"/>
      <c r="P360" s="369"/>
      <c r="Q360" s="369"/>
      <c r="R360" s="369"/>
      <c r="S360" s="369"/>
      <c r="T360" s="369"/>
      <c r="U360" s="369"/>
      <c r="V360" s="369"/>
      <c r="W360" s="369"/>
      <c r="X360" s="369"/>
      <c r="Y360" s="369"/>
      <c r="Z360" s="369"/>
      <c r="AA360" s="369"/>
      <c r="AB360" s="369"/>
      <c r="AC360" s="369"/>
      <c r="AD360" s="369"/>
      <c r="AE360" s="369"/>
      <c r="AF360" s="369"/>
      <c r="AG360" s="369"/>
      <c r="AH360" s="369"/>
      <c r="AI360" s="369"/>
      <c r="AJ360" s="369"/>
      <c r="AK360" s="369"/>
      <c r="AL360" s="369"/>
      <c r="AM360" s="369"/>
      <c r="AN360" s="369"/>
      <c r="AO360" s="369"/>
      <c r="AP360" s="369"/>
      <c r="AQ360" s="369"/>
      <c r="AR360" s="369"/>
      <c r="AT360" s="93" t="s">
        <v>40</v>
      </c>
      <c r="AZ360" s="191"/>
      <c r="BA360" s="198"/>
      <c r="BB360" s="198"/>
      <c r="BC360" s="198"/>
      <c r="BD360" s="198"/>
      <c r="BE360" s="198"/>
      <c r="BF360" s="191"/>
      <c r="BG360" s="191"/>
      <c r="BH360" s="191"/>
      <c r="BI360" s="191"/>
      <c r="BJ360" s="191"/>
      <c r="BK360" s="191"/>
      <c r="BL360" s="125"/>
      <c r="BM360" s="125"/>
      <c r="BN360" s="125"/>
      <c r="BO360" s="125"/>
    </row>
    <row r="361" spans="3:70" ht="6.95" customHeight="1" x14ac:dyDescent="0.15">
      <c r="AT361" s="699"/>
    </row>
    <row r="362" spans="3:70" s="8" customFormat="1" ht="18" customHeight="1" x14ac:dyDescent="0.15">
      <c r="F362" s="8" t="s">
        <v>332</v>
      </c>
      <c r="P362" s="8" t="s">
        <v>333</v>
      </c>
      <c r="Z362" s="8" t="s">
        <v>329</v>
      </c>
      <c r="AT362" s="699"/>
      <c r="AZ362" s="194"/>
      <c r="BA362" s="199"/>
      <c r="BB362" s="199"/>
      <c r="BC362" s="199"/>
      <c r="BD362" s="199"/>
      <c r="BE362" s="199"/>
      <c r="BF362" s="194"/>
      <c r="BG362" s="194"/>
      <c r="BH362" s="194"/>
      <c r="BI362" s="194"/>
      <c r="BJ362" s="194"/>
      <c r="BK362" s="194"/>
      <c r="BL362" s="126"/>
      <c r="BM362" s="126"/>
      <c r="BN362" s="126"/>
      <c r="BO362" s="126"/>
    </row>
    <row r="363" spans="3:70" ht="12" customHeight="1" x14ac:dyDescent="0.15">
      <c r="D363" s="9"/>
    </row>
    <row r="364" spans="3:70" customFormat="1" ht="23.1" customHeight="1" x14ac:dyDescent="0.15">
      <c r="C364" s="5" t="s">
        <v>1014</v>
      </c>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4"/>
      <c r="AL364" s="4"/>
      <c r="AM364" s="4"/>
      <c r="AN364" s="4"/>
      <c r="AO364" s="4"/>
      <c r="AP364" s="4"/>
      <c r="AQ364" s="4"/>
      <c r="AR364" s="4"/>
      <c r="AZ364" s="191"/>
      <c r="BA364" s="198"/>
      <c r="BB364" s="198"/>
      <c r="BC364" s="198"/>
      <c r="BD364" s="198"/>
      <c r="BE364" s="198"/>
      <c r="BF364" s="191"/>
      <c r="BG364" s="191"/>
      <c r="BH364" s="191"/>
      <c r="BI364" s="191"/>
      <c r="BJ364" s="191"/>
      <c r="BK364" s="191"/>
      <c r="BL364" s="125"/>
      <c r="BM364" s="125"/>
      <c r="BN364" s="125"/>
      <c r="BO364" s="125"/>
    </row>
    <row r="365" spans="3:70" customFormat="1" ht="18" customHeight="1" x14ac:dyDescent="0.15">
      <c r="C365" s="324" t="s">
        <v>207</v>
      </c>
      <c r="D365" s="324"/>
      <c r="E365" s="324"/>
      <c r="F365" s="324"/>
      <c r="G365" s="324"/>
      <c r="H365" s="324"/>
      <c r="I365" s="324"/>
      <c r="J365" s="324"/>
      <c r="K365" s="324"/>
      <c r="L365" s="324"/>
      <c r="M365" s="324"/>
      <c r="N365" s="324"/>
      <c r="O365" s="324"/>
      <c r="P365" s="324"/>
      <c r="Q365" s="324"/>
      <c r="R365" s="324"/>
      <c r="S365" s="324"/>
      <c r="T365" s="324"/>
      <c r="U365" s="324"/>
      <c r="V365" s="324"/>
      <c r="W365" s="324"/>
      <c r="X365" s="324"/>
      <c r="Y365" s="324"/>
      <c r="Z365" s="324"/>
      <c r="AA365" s="324"/>
      <c r="AB365" s="324"/>
      <c r="AC365" s="324"/>
      <c r="AD365" s="324"/>
      <c r="AE365" s="324"/>
      <c r="AF365" s="324"/>
      <c r="AG365" s="324"/>
      <c r="AH365" s="324"/>
      <c r="AI365" s="324"/>
      <c r="AJ365" s="324"/>
      <c r="AK365" s="324"/>
      <c r="AL365" s="324"/>
      <c r="AM365" s="324"/>
      <c r="AN365" s="324"/>
      <c r="AO365" s="324"/>
      <c r="AP365" s="324"/>
      <c r="AQ365" s="324"/>
      <c r="AR365" s="324"/>
      <c r="AZ365" s="191"/>
      <c r="BA365" s="198"/>
      <c r="BB365" s="198"/>
      <c r="BC365" s="198"/>
      <c r="BD365" s="198"/>
      <c r="BE365" s="198"/>
      <c r="BF365" s="191"/>
      <c r="BG365" s="191"/>
      <c r="BH365" s="191"/>
      <c r="BI365" s="191"/>
      <c r="BJ365" s="191"/>
      <c r="BK365" s="191"/>
      <c r="BL365" s="125"/>
      <c r="BM365" s="125"/>
      <c r="BN365" s="125"/>
      <c r="BO365" s="125"/>
    </row>
    <row r="366" spans="3:70" ht="44.25" customHeight="1" x14ac:dyDescent="0.15"/>
    <row r="367" spans="3:70" s="8" customFormat="1" ht="18" customHeight="1" x14ac:dyDescent="0.15">
      <c r="D367" s="8" t="s">
        <v>498</v>
      </c>
      <c r="N367" s="8" t="s">
        <v>499</v>
      </c>
      <c r="Z367" s="8" t="s">
        <v>983</v>
      </c>
      <c r="AH367" s="8" t="s">
        <v>984</v>
      </c>
      <c r="AZ367" s="194"/>
      <c r="BA367" s="199"/>
      <c r="BB367" s="199"/>
      <c r="BC367" s="199"/>
      <c r="BD367" s="199"/>
      <c r="BE367" s="199"/>
      <c r="BF367" s="194"/>
      <c r="BG367" s="194"/>
      <c r="BH367" s="194"/>
      <c r="BI367" s="194"/>
      <c r="BJ367" s="194"/>
      <c r="BK367" s="194"/>
      <c r="BL367" s="126"/>
      <c r="BM367" s="126"/>
      <c r="BN367" s="126"/>
      <c r="BO367" s="126"/>
      <c r="BP367" s="126"/>
      <c r="BQ367" s="126"/>
      <c r="BR367" s="126"/>
    </row>
    <row r="368" spans="3:70" s="8" customFormat="1" ht="5.25" customHeight="1" x14ac:dyDescent="0.15">
      <c r="AZ368" s="194"/>
      <c r="BA368" s="199"/>
      <c r="BB368" s="199"/>
      <c r="BC368" s="199"/>
      <c r="BD368" s="199"/>
      <c r="BE368" s="199"/>
      <c r="BF368" s="194"/>
      <c r="BG368" s="194"/>
      <c r="BH368" s="194"/>
      <c r="BI368" s="194"/>
      <c r="BJ368" s="194"/>
      <c r="BK368" s="194"/>
      <c r="BL368" s="126"/>
      <c r="BM368" s="126"/>
      <c r="BN368" s="126"/>
      <c r="BO368" s="126"/>
    </row>
    <row r="369" spans="3:70" s="8" customFormat="1" ht="35.1" customHeight="1" x14ac:dyDescent="0.15">
      <c r="D369" s="8" t="s">
        <v>985</v>
      </c>
      <c r="N369" s="8" t="s">
        <v>987</v>
      </c>
      <c r="R369" s="396"/>
      <c r="S369" s="397"/>
      <c r="T369" s="397"/>
      <c r="U369" s="397"/>
      <c r="V369" s="397"/>
      <c r="W369" s="397"/>
      <c r="X369" s="397"/>
      <c r="Y369" s="397"/>
      <c r="Z369" s="397"/>
      <c r="AA369" s="397"/>
      <c r="AB369" s="397"/>
      <c r="AC369" s="397"/>
      <c r="AD369" s="397"/>
      <c r="AE369" s="397"/>
      <c r="AF369" s="397"/>
      <c r="AG369" s="397"/>
      <c r="AH369" s="397"/>
      <c r="AI369" s="397"/>
      <c r="AJ369" s="397"/>
      <c r="AK369" s="398"/>
      <c r="AZ369" s="194"/>
      <c r="BA369" s="199"/>
      <c r="BB369" s="199"/>
      <c r="BC369" s="199"/>
      <c r="BD369" s="199"/>
      <c r="BE369" s="199"/>
      <c r="BF369" s="194"/>
      <c r="BG369" s="194"/>
      <c r="BH369" s="194"/>
      <c r="BI369" s="194"/>
      <c r="BJ369" s="194"/>
      <c r="BK369" s="194"/>
      <c r="BL369" s="126"/>
      <c r="BM369" s="126"/>
      <c r="BN369" s="126"/>
      <c r="BO369" s="126"/>
    </row>
    <row r="370" spans="3:70" s="8" customFormat="1" ht="5.25" customHeight="1" x14ac:dyDescent="0.15">
      <c r="AZ370" s="194"/>
      <c r="BA370" s="199"/>
      <c r="BB370" s="199"/>
      <c r="BC370" s="199"/>
      <c r="BD370" s="199"/>
      <c r="BE370" s="199"/>
      <c r="BF370" s="194"/>
      <c r="BG370" s="194"/>
      <c r="BH370" s="194"/>
      <c r="BI370" s="194"/>
      <c r="BJ370" s="194"/>
      <c r="BK370" s="194"/>
      <c r="BL370" s="126"/>
      <c r="BM370" s="126"/>
      <c r="BN370" s="126"/>
      <c r="BO370" s="126"/>
    </row>
    <row r="371" spans="3:70" s="8" customFormat="1" ht="18" customHeight="1" x14ac:dyDescent="0.15">
      <c r="D371" s="8" t="s">
        <v>986</v>
      </c>
      <c r="AZ371" s="194"/>
      <c r="BA371" s="199"/>
      <c r="BB371" s="199"/>
      <c r="BC371" s="199"/>
      <c r="BD371" s="199"/>
      <c r="BE371" s="199"/>
      <c r="BF371" s="194"/>
      <c r="BG371" s="194"/>
      <c r="BH371" s="194"/>
      <c r="BI371" s="194"/>
      <c r="BJ371" s="194"/>
      <c r="BK371" s="194"/>
      <c r="BL371" s="126"/>
      <c r="BM371" s="126"/>
      <c r="BN371" s="126"/>
      <c r="BO371" s="126"/>
      <c r="BP371" s="126"/>
      <c r="BQ371" s="126"/>
      <c r="BR371" s="126"/>
    </row>
    <row r="372" spans="3:70" s="8" customFormat="1" ht="18" customHeight="1" x14ac:dyDescent="0.15">
      <c r="AZ372" s="194"/>
      <c r="BA372" s="199"/>
      <c r="BB372" s="199"/>
      <c r="BC372" s="199"/>
      <c r="BD372" s="199"/>
      <c r="BE372" s="199"/>
      <c r="BF372" s="194"/>
      <c r="BG372" s="194"/>
      <c r="BH372" s="194"/>
      <c r="BI372" s="194"/>
      <c r="BJ372" s="194"/>
      <c r="BK372" s="194"/>
      <c r="BL372" s="126"/>
      <c r="BM372" s="126"/>
      <c r="BN372" s="126"/>
      <c r="BO372" s="126"/>
    </row>
    <row r="373" spans="3:70" customFormat="1" ht="18" customHeight="1" x14ac:dyDescent="0.15">
      <c r="C373" s="369" t="s">
        <v>14</v>
      </c>
      <c r="D373" s="369"/>
      <c r="E373" s="369"/>
      <c r="F373" s="369"/>
      <c r="G373" s="369"/>
      <c r="H373" s="369"/>
      <c r="I373" s="369"/>
      <c r="J373" s="369"/>
      <c r="K373" s="369"/>
      <c r="L373" s="369"/>
      <c r="M373" s="369"/>
      <c r="N373" s="369"/>
      <c r="O373" s="369"/>
      <c r="P373" s="369"/>
      <c r="Q373" s="369"/>
      <c r="R373" s="369"/>
      <c r="S373" s="369"/>
      <c r="T373" s="369"/>
      <c r="U373" s="369"/>
      <c r="V373" s="369"/>
      <c r="W373" s="369"/>
      <c r="X373" s="369"/>
      <c r="Y373" s="369"/>
      <c r="Z373" s="369"/>
      <c r="AA373" s="369"/>
      <c r="AB373" s="369"/>
      <c r="AC373" s="369"/>
      <c r="AD373" s="369"/>
      <c r="AE373" s="369"/>
      <c r="AF373" s="369"/>
      <c r="AG373" s="369"/>
      <c r="AH373" s="369"/>
      <c r="AI373" s="369"/>
      <c r="AJ373" s="369"/>
      <c r="AK373" s="369"/>
      <c r="AL373" s="369"/>
      <c r="AM373" s="369"/>
      <c r="AN373" s="369"/>
      <c r="AO373" s="369"/>
      <c r="AP373" s="369"/>
      <c r="AQ373" s="369"/>
      <c r="AR373" s="369"/>
      <c r="AV373" s="107"/>
      <c r="AZ373" s="191"/>
      <c r="BA373" s="198"/>
      <c r="BB373" s="198"/>
      <c r="BC373" s="198"/>
      <c r="BD373" s="198"/>
      <c r="BE373" s="198"/>
      <c r="BF373" s="191"/>
      <c r="BG373" s="191"/>
      <c r="BH373" s="191"/>
      <c r="BI373" s="191"/>
      <c r="BJ373" s="191"/>
      <c r="BK373" s="191"/>
      <c r="BL373" s="125"/>
      <c r="BM373" s="125"/>
      <c r="BN373" s="125"/>
      <c r="BO373" s="125"/>
    </row>
    <row r="374" spans="3:70" ht="25.5" customHeight="1" x14ac:dyDescent="0.15">
      <c r="D374" s="9"/>
    </row>
    <row r="375" spans="3:70" customFormat="1" ht="18" customHeight="1" x14ac:dyDescent="0.15">
      <c r="D375" s="369" t="s">
        <v>15</v>
      </c>
      <c r="E375" s="369"/>
      <c r="F375" s="369"/>
      <c r="G375" s="369"/>
      <c r="H375" s="369"/>
      <c r="I375" s="369"/>
      <c r="J375" s="369"/>
      <c r="K375" s="369"/>
      <c r="L375" s="369"/>
      <c r="M375" s="369"/>
      <c r="N375" s="369"/>
      <c r="O375" s="369"/>
      <c r="P375" s="369"/>
      <c r="Q375" s="369"/>
      <c r="R375" s="369"/>
      <c r="S375" s="369"/>
      <c r="T375" s="369"/>
      <c r="U375" s="369"/>
      <c r="V375" s="369"/>
      <c r="W375" s="369"/>
      <c r="X375" s="369"/>
      <c r="Y375" s="369"/>
      <c r="Z375" s="369"/>
      <c r="AA375" s="369"/>
      <c r="AB375" s="369"/>
      <c r="AC375" s="369"/>
      <c r="AD375" s="369"/>
      <c r="AE375" s="369"/>
      <c r="AF375" s="369"/>
      <c r="AG375" s="369"/>
      <c r="AH375" s="369"/>
      <c r="AI375" s="369"/>
      <c r="AJ375" s="369"/>
      <c r="AK375" s="369"/>
      <c r="AL375" s="369"/>
      <c r="AM375" s="369"/>
      <c r="AN375" s="369"/>
      <c r="AO375" s="369"/>
      <c r="AP375" s="369"/>
      <c r="AQ375" s="369"/>
      <c r="AR375" s="369"/>
      <c r="AT375" s="93" t="s">
        <v>40</v>
      </c>
      <c r="AV375" s="107"/>
      <c r="AZ375" s="191"/>
      <c r="BA375" s="198"/>
      <c r="BB375" s="198"/>
      <c r="BC375" s="198"/>
      <c r="BD375" s="198"/>
      <c r="BE375" s="198"/>
      <c r="BF375" s="191"/>
      <c r="BG375" s="191"/>
      <c r="BH375" s="191"/>
      <c r="BI375" s="191"/>
      <c r="BJ375" s="191"/>
      <c r="BK375" s="191"/>
      <c r="BL375" s="125"/>
      <c r="BM375" s="125"/>
      <c r="BN375" s="125"/>
      <c r="BO375" s="125"/>
    </row>
    <row r="376" spans="3:70" ht="6.95" customHeight="1" x14ac:dyDescent="0.15">
      <c r="AT376" s="699"/>
    </row>
    <row r="377" spans="3:70" s="8" customFormat="1" ht="18" customHeight="1" x14ac:dyDescent="0.15">
      <c r="F377" s="8" t="s">
        <v>334</v>
      </c>
      <c r="P377" s="8" t="s">
        <v>335</v>
      </c>
      <c r="AT377" s="699"/>
      <c r="AZ377" s="194"/>
      <c r="BA377" s="199"/>
      <c r="BB377" s="199"/>
      <c r="BC377" s="199"/>
      <c r="BD377" s="199"/>
      <c r="BE377" s="199"/>
      <c r="BF377" s="194"/>
      <c r="BG377" s="194"/>
      <c r="BH377" s="194"/>
      <c r="BI377" s="194"/>
      <c r="BJ377" s="194"/>
      <c r="BK377" s="194"/>
      <c r="BL377" s="126"/>
      <c r="BM377" s="126"/>
      <c r="BN377" s="126"/>
      <c r="BO377" s="126"/>
    </row>
    <row r="378" spans="3:70" ht="7.5" customHeight="1" x14ac:dyDescent="0.15">
      <c r="D378" s="9"/>
    </row>
    <row r="379" spans="3:70" ht="15" customHeight="1" x14ac:dyDescent="0.15">
      <c r="E379" s="9" t="s">
        <v>367</v>
      </c>
    </row>
    <row r="380" spans="3:70" customFormat="1" ht="18" customHeight="1" x14ac:dyDescent="0.15">
      <c r="D380" s="369" t="s">
        <v>341</v>
      </c>
      <c r="E380" s="369"/>
      <c r="F380" s="369"/>
      <c r="G380" s="369"/>
      <c r="H380" s="369"/>
      <c r="I380" s="369"/>
      <c r="J380" s="369"/>
      <c r="K380" s="369"/>
      <c r="L380" s="369"/>
      <c r="M380" s="369"/>
      <c r="N380" s="369"/>
      <c r="O380" s="369"/>
      <c r="P380" s="369"/>
      <c r="Q380" s="369"/>
      <c r="R380" s="369"/>
      <c r="S380" s="369"/>
      <c r="T380" s="369"/>
      <c r="U380" s="369"/>
      <c r="V380" s="369"/>
      <c r="W380" s="369"/>
      <c r="X380" s="369"/>
      <c r="Y380" s="369"/>
      <c r="Z380" s="369"/>
      <c r="AA380" s="369"/>
      <c r="AB380" s="369"/>
      <c r="AC380" s="369"/>
      <c r="AD380" s="369"/>
      <c r="AE380" s="369"/>
      <c r="AF380" s="369"/>
      <c r="AG380" s="369"/>
      <c r="AH380" s="369"/>
      <c r="AI380" s="369"/>
      <c r="AJ380" s="369"/>
      <c r="AK380" s="369"/>
      <c r="AL380" s="369"/>
      <c r="AM380" s="369"/>
      <c r="AN380" s="369"/>
      <c r="AO380" s="369"/>
      <c r="AP380" s="369"/>
      <c r="AQ380" s="369"/>
      <c r="AR380" s="369"/>
      <c r="AZ380" s="191"/>
      <c r="BA380" s="198"/>
      <c r="BB380" s="198"/>
      <c r="BC380" s="198"/>
      <c r="BD380" s="198"/>
      <c r="BE380" s="198"/>
      <c r="BF380" s="191"/>
      <c r="BG380" s="191"/>
      <c r="BH380" s="191"/>
      <c r="BI380" s="191"/>
      <c r="BJ380" s="191"/>
      <c r="BK380" s="191"/>
      <c r="BL380" s="125"/>
      <c r="BM380" s="125"/>
      <c r="BN380" s="125"/>
      <c r="BO380" s="125"/>
    </row>
    <row r="381" spans="3:70" ht="40.5" customHeight="1" x14ac:dyDescent="0.15"/>
    <row r="382" spans="3:70" s="8" customFormat="1" ht="12.95" customHeight="1" x14ac:dyDescent="0.15">
      <c r="J382" s="325" t="s">
        <v>254</v>
      </c>
      <c r="K382" s="325"/>
      <c r="L382" s="325"/>
      <c r="M382" s="325" t="s">
        <v>256</v>
      </c>
      <c r="N382" s="325"/>
      <c r="O382" s="325"/>
      <c r="P382" s="325" t="s">
        <v>231</v>
      </c>
      <c r="Q382" s="325"/>
      <c r="R382" s="325"/>
      <c r="AZ382" s="194"/>
      <c r="BA382" s="199"/>
      <c r="BB382" s="199"/>
      <c r="BC382" s="199"/>
      <c r="BD382" s="199"/>
      <c r="BE382" s="199"/>
      <c r="BF382" s="194"/>
      <c r="BG382" s="194"/>
      <c r="BH382" s="194"/>
      <c r="BI382" s="194"/>
      <c r="BJ382" s="194"/>
      <c r="BK382" s="194"/>
      <c r="BL382" s="126"/>
      <c r="BM382" s="126"/>
      <c r="BN382" s="126"/>
      <c r="BO382" s="126"/>
    </row>
    <row r="383" spans="3:70" s="8" customFormat="1" ht="9.75" customHeight="1" x14ac:dyDescent="0.15">
      <c r="D383" s="456"/>
      <c r="E383" s="457"/>
      <c r="F383" s="457"/>
      <c r="G383" s="457"/>
      <c r="H383" s="457"/>
      <c r="I383" s="458"/>
      <c r="J383" s="709" t="s">
        <v>290</v>
      </c>
      <c r="K383" s="710"/>
      <c r="L383" s="710"/>
      <c r="M383" s="327"/>
      <c r="N383" s="327"/>
      <c r="O383" s="327"/>
      <c r="P383" s="327"/>
      <c r="Q383" s="327"/>
      <c r="R383" s="328"/>
      <c r="AZ383" s="194"/>
      <c r="BA383" s="199"/>
      <c r="BB383" s="199"/>
      <c r="BC383" s="199"/>
      <c r="BD383" s="199"/>
      <c r="BE383" s="199"/>
      <c r="BF383" s="194"/>
      <c r="BG383" s="194"/>
      <c r="BH383" s="194"/>
      <c r="BI383" s="194"/>
      <c r="BJ383" s="194"/>
      <c r="BK383" s="194"/>
      <c r="BL383" s="126"/>
      <c r="BM383" s="126"/>
      <c r="BN383" s="126"/>
      <c r="BO383" s="126"/>
    </row>
    <row r="384" spans="3:70" s="8" customFormat="1" ht="30.75" customHeight="1" x14ac:dyDescent="0.15">
      <c r="D384" s="461"/>
      <c r="E384" s="462"/>
      <c r="F384" s="462"/>
      <c r="G384" s="462"/>
      <c r="H384" s="462"/>
      <c r="I384" s="463"/>
      <c r="J384" s="501"/>
      <c r="K384" s="502"/>
      <c r="L384" s="502"/>
      <c r="M384" s="465" t="s">
        <v>339</v>
      </c>
      <c r="N384" s="399"/>
      <c r="O384" s="399"/>
      <c r="P384" s="560" t="s">
        <v>340</v>
      </c>
      <c r="Q384" s="399"/>
      <c r="R384" s="400"/>
      <c r="AZ384" s="194"/>
      <c r="BA384" s="199"/>
      <c r="BB384" s="199"/>
      <c r="BC384" s="199"/>
      <c r="BD384" s="199"/>
      <c r="BE384" s="199"/>
      <c r="BF384" s="194"/>
      <c r="BG384" s="194"/>
      <c r="BH384" s="194"/>
      <c r="BI384" s="194"/>
      <c r="BJ384" s="194"/>
      <c r="BK384" s="194"/>
      <c r="BL384" s="126"/>
      <c r="BM384" s="126"/>
      <c r="BN384" s="126"/>
      <c r="BO384" s="126"/>
    </row>
    <row r="385" spans="4:67" s="8" customFormat="1" ht="24.95" customHeight="1" x14ac:dyDescent="0.15">
      <c r="D385" s="49" t="s">
        <v>337</v>
      </c>
      <c r="E385" s="34"/>
      <c r="F385" s="35"/>
      <c r="G385" s="35"/>
      <c r="H385" s="35"/>
      <c r="I385" s="35"/>
      <c r="J385" s="390">
        <f>SUM(M385,P385)</f>
        <v>0</v>
      </c>
      <c r="K385" s="391"/>
      <c r="L385" s="45" t="s">
        <v>280</v>
      </c>
      <c r="M385" s="322"/>
      <c r="N385" s="323"/>
      <c r="O385" s="45" t="s">
        <v>280</v>
      </c>
      <c r="P385" s="392"/>
      <c r="Q385" s="323"/>
      <c r="R385" s="14" t="s">
        <v>280</v>
      </c>
      <c r="AZ385" s="194"/>
      <c r="BA385" s="199"/>
      <c r="BB385" s="199"/>
      <c r="BC385" s="199"/>
      <c r="BD385" s="199"/>
      <c r="BE385" s="199"/>
      <c r="BF385" s="194"/>
      <c r="BG385" s="194"/>
      <c r="BH385" s="194"/>
      <c r="BI385" s="194"/>
      <c r="BJ385" s="194"/>
      <c r="BK385" s="194"/>
      <c r="BL385" s="126"/>
      <c r="BM385" s="126"/>
      <c r="BN385" s="126"/>
      <c r="BO385" s="126"/>
    </row>
    <row r="386" spans="4:67" s="8" customFormat="1" ht="24.95" customHeight="1" x14ac:dyDescent="0.15">
      <c r="D386" s="50" t="s">
        <v>336</v>
      </c>
      <c r="E386" s="37"/>
      <c r="F386" s="38"/>
      <c r="G386" s="38"/>
      <c r="H386" s="38"/>
      <c r="I386" s="38"/>
      <c r="J386" s="339">
        <f>SUM(M386,P386)</f>
        <v>0</v>
      </c>
      <c r="K386" s="340"/>
      <c r="L386" s="46" t="s">
        <v>280</v>
      </c>
      <c r="M386" s="314"/>
      <c r="N386" s="315"/>
      <c r="O386" s="46" t="s">
        <v>280</v>
      </c>
      <c r="P386" s="379"/>
      <c r="Q386" s="315"/>
      <c r="R386" s="20" t="s">
        <v>280</v>
      </c>
      <c r="AZ386" s="194"/>
      <c r="BA386" s="199"/>
      <c r="BB386" s="199"/>
      <c r="BC386" s="199"/>
      <c r="BD386" s="199"/>
      <c r="BE386" s="199"/>
      <c r="BF386" s="194"/>
      <c r="BG386" s="194"/>
      <c r="BH386" s="194"/>
      <c r="BI386" s="194"/>
      <c r="BJ386" s="194"/>
      <c r="BK386" s="194"/>
      <c r="BL386" s="126"/>
      <c r="BM386" s="126"/>
      <c r="BN386" s="126"/>
      <c r="BO386" s="126"/>
    </row>
    <row r="387" spans="4:67" s="8" customFormat="1" ht="24.95" customHeight="1" x14ac:dyDescent="0.15">
      <c r="D387" s="50" t="s">
        <v>338</v>
      </c>
      <c r="E387" s="37"/>
      <c r="F387" s="38"/>
      <c r="G387" s="38"/>
      <c r="H387" s="38"/>
      <c r="I387" s="38"/>
      <c r="J387" s="339">
        <f>SUM(M387,P387)</f>
        <v>0</v>
      </c>
      <c r="K387" s="340"/>
      <c r="L387" s="46" t="s">
        <v>280</v>
      </c>
      <c r="M387" s="314"/>
      <c r="N387" s="315"/>
      <c r="O387" s="46" t="s">
        <v>280</v>
      </c>
      <c r="P387" s="379"/>
      <c r="Q387" s="315"/>
      <c r="R387" s="20" t="s">
        <v>280</v>
      </c>
      <c r="AZ387" s="194"/>
      <c r="BA387" s="199"/>
      <c r="BB387" s="199"/>
      <c r="BC387" s="199"/>
      <c r="BD387" s="199"/>
      <c r="BE387" s="199"/>
      <c r="BF387" s="194"/>
      <c r="BG387" s="194"/>
      <c r="BH387" s="194"/>
      <c r="BI387" s="194"/>
      <c r="BJ387" s="194"/>
      <c r="BK387" s="194"/>
      <c r="BL387" s="126"/>
      <c r="BM387" s="126"/>
      <c r="BN387" s="126"/>
      <c r="BO387" s="126"/>
    </row>
    <row r="388" spans="4:67" s="8" customFormat="1" ht="24.95" customHeight="1" x14ac:dyDescent="0.15">
      <c r="D388" s="51" t="s">
        <v>275</v>
      </c>
      <c r="E388" s="40"/>
      <c r="F388" s="26"/>
      <c r="G388" s="26"/>
      <c r="H388" s="26"/>
      <c r="I388" s="26"/>
      <c r="J388" s="353">
        <f>SUM(M388,P388)</f>
        <v>0</v>
      </c>
      <c r="K388" s="354"/>
      <c r="L388" s="47" t="s">
        <v>280</v>
      </c>
      <c r="M388" s="348"/>
      <c r="N388" s="349"/>
      <c r="O388" s="47" t="s">
        <v>280</v>
      </c>
      <c r="P388" s="427"/>
      <c r="Q388" s="349"/>
      <c r="R388" s="16" t="s">
        <v>280</v>
      </c>
      <c r="AZ388" s="194"/>
      <c r="BA388" s="199"/>
      <c r="BB388" s="199"/>
      <c r="BC388" s="199"/>
      <c r="BD388" s="199"/>
      <c r="BE388" s="199"/>
      <c r="BF388" s="194"/>
      <c r="BG388" s="194"/>
      <c r="BH388" s="194"/>
      <c r="BI388" s="194"/>
      <c r="BJ388" s="194"/>
      <c r="BK388" s="194"/>
      <c r="BL388" s="126"/>
      <c r="BM388" s="126"/>
      <c r="BN388" s="126"/>
      <c r="BO388" s="126"/>
    </row>
    <row r="389" spans="4:67" ht="13.5" customHeight="1" x14ac:dyDescent="0.15">
      <c r="D389" s="9"/>
    </row>
    <row r="390" spans="4:67" ht="15" customHeight="1" x14ac:dyDescent="0.15">
      <c r="E390" s="9" t="s">
        <v>367</v>
      </c>
    </row>
    <row r="391" spans="4:67" customFormat="1" ht="18" customHeight="1" x14ac:dyDescent="0.15">
      <c r="D391" s="369" t="s">
        <v>342</v>
      </c>
      <c r="E391" s="369"/>
      <c r="F391" s="369"/>
      <c r="G391" s="369"/>
      <c r="H391" s="369"/>
      <c r="I391" s="369"/>
      <c r="J391" s="369"/>
      <c r="K391" s="369"/>
      <c r="L391" s="369"/>
      <c r="M391" s="369"/>
      <c r="N391" s="369"/>
      <c r="O391" s="369"/>
      <c r="P391" s="369"/>
      <c r="Q391" s="369"/>
      <c r="R391" s="369"/>
      <c r="S391" s="369"/>
      <c r="T391" s="369"/>
      <c r="U391" s="369"/>
      <c r="V391" s="369"/>
      <c r="W391" s="369"/>
      <c r="X391" s="369"/>
      <c r="Y391" s="369"/>
      <c r="Z391" s="369"/>
      <c r="AA391" s="369"/>
      <c r="AB391" s="369"/>
      <c r="AC391" s="369"/>
      <c r="AD391" s="369"/>
      <c r="AE391" s="369"/>
      <c r="AF391" s="369"/>
      <c r="AG391" s="369"/>
      <c r="AH391" s="369"/>
      <c r="AI391" s="369"/>
      <c r="AJ391" s="369"/>
      <c r="AK391" s="369"/>
      <c r="AL391" s="369"/>
      <c r="AM391" s="369"/>
      <c r="AN391" s="369"/>
      <c r="AO391" s="369"/>
      <c r="AP391" s="369"/>
      <c r="AQ391" s="369"/>
      <c r="AR391" s="369"/>
      <c r="AZ391" s="191"/>
      <c r="BA391" s="198"/>
      <c r="BB391" s="198"/>
      <c r="BC391" s="198"/>
      <c r="BD391" s="198"/>
      <c r="BE391" s="198"/>
      <c r="BF391" s="191"/>
      <c r="BG391" s="191"/>
      <c r="BH391" s="191"/>
      <c r="BI391" s="191"/>
      <c r="BJ391" s="191"/>
      <c r="BK391" s="191"/>
      <c r="BL391" s="125"/>
      <c r="BM391" s="125"/>
      <c r="BN391" s="125"/>
      <c r="BO391" s="125"/>
    </row>
    <row r="392" spans="4:67" ht="27.75" customHeight="1" x14ac:dyDescent="0.15"/>
    <row r="393" spans="4:67" s="8" customFormat="1" ht="20.100000000000001" customHeight="1" x14ac:dyDescent="0.15">
      <c r="F393" s="8" t="s">
        <v>343</v>
      </c>
      <c r="P393" s="8" t="s">
        <v>344</v>
      </c>
      <c r="AA393" s="8" t="s">
        <v>345</v>
      </c>
      <c r="AZ393" s="194"/>
      <c r="BA393" s="199"/>
      <c r="BB393" s="199"/>
      <c r="BC393" s="199"/>
      <c r="BD393" s="199"/>
      <c r="BE393" s="199"/>
      <c r="BF393" s="194"/>
      <c r="BG393" s="194"/>
      <c r="BH393" s="194"/>
      <c r="BI393" s="194"/>
      <c r="BJ393" s="194"/>
      <c r="BK393" s="194"/>
      <c r="BL393" s="126"/>
      <c r="BM393" s="126"/>
      <c r="BN393" s="126"/>
      <c r="BO393" s="126"/>
    </row>
    <row r="394" spans="4:67" s="8" customFormat="1" ht="5.25" customHeight="1" x14ac:dyDescent="0.15">
      <c r="AZ394" s="194"/>
      <c r="BA394" s="199"/>
      <c r="BB394" s="199"/>
      <c r="BC394" s="199"/>
      <c r="BD394" s="199"/>
      <c r="BE394" s="199"/>
      <c r="BF394" s="194"/>
      <c r="BG394" s="194"/>
      <c r="BH394" s="194"/>
      <c r="BI394" s="194"/>
      <c r="BJ394" s="194"/>
      <c r="BK394" s="194"/>
      <c r="BL394" s="126"/>
      <c r="BM394" s="126"/>
      <c r="BN394" s="126"/>
      <c r="BO394" s="126"/>
    </row>
    <row r="395" spans="4:67" s="8" customFormat="1" ht="35.1" customHeight="1" x14ac:dyDescent="0.15">
      <c r="F395" s="8" t="s">
        <v>346</v>
      </c>
      <c r="J395" s="492"/>
      <c r="K395" s="493"/>
      <c r="L395" s="493"/>
      <c r="M395" s="493"/>
      <c r="N395" s="493"/>
      <c r="O395" s="493"/>
      <c r="P395" s="493"/>
      <c r="Q395" s="493"/>
      <c r="R395" s="493"/>
      <c r="S395" s="493"/>
      <c r="T395" s="493"/>
      <c r="U395" s="493"/>
      <c r="V395" s="493"/>
      <c r="W395" s="493"/>
      <c r="X395" s="493"/>
      <c r="Y395" s="493"/>
      <c r="Z395" s="493"/>
      <c r="AA395" s="493"/>
      <c r="AB395" s="493"/>
      <c r="AC395" s="493"/>
      <c r="AD395" s="493"/>
      <c r="AE395" s="493"/>
      <c r="AF395" s="493"/>
      <c r="AG395" s="493"/>
      <c r="AH395" s="493"/>
      <c r="AI395" s="493"/>
      <c r="AJ395" s="493"/>
      <c r="AK395" s="494"/>
      <c r="AZ395" s="194"/>
      <c r="BA395" s="199"/>
      <c r="BB395" s="199"/>
      <c r="BC395" s="199"/>
      <c r="BD395" s="199"/>
      <c r="BE395" s="199"/>
      <c r="BF395" s="194"/>
      <c r="BG395" s="194"/>
      <c r="BH395" s="194"/>
      <c r="BI395" s="194"/>
      <c r="BJ395" s="194"/>
      <c r="BK395" s="194"/>
      <c r="BL395" s="126"/>
      <c r="BM395" s="126"/>
      <c r="BN395" s="126"/>
      <c r="BO395" s="126"/>
    </row>
    <row r="396" spans="4:67" ht="12" customHeight="1" x14ac:dyDescent="0.15">
      <c r="D396" s="9"/>
    </row>
    <row r="397" spans="4:67" ht="15" customHeight="1" x14ac:dyDescent="0.15">
      <c r="E397" s="9" t="s">
        <v>367</v>
      </c>
    </row>
    <row r="398" spans="4:67" customFormat="1" ht="18" customHeight="1" x14ac:dyDescent="0.15">
      <c r="D398" s="369" t="s">
        <v>208</v>
      </c>
      <c r="E398" s="369"/>
      <c r="F398" s="369"/>
      <c r="G398" s="369"/>
      <c r="H398" s="369"/>
      <c r="I398" s="369"/>
      <c r="J398" s="369"/>
      <c r="K398" s="369"/>
      <c r="L398" s="369"/>
      <c r="M398" s="369"/>
      <c r="N398" s="369"/>
      <c r="O398" s="369"/>
      <c r="P398" s="369"/>
      <c r="Q398" s="369"/>
      <c r="R398" s="369"/>
      <c r="S398" s="369"/>
      <c r="T398" s="369"/>
      <c r="U398" s="369"/>
      <c r="V398" s="369"/>
      <c r="W398" s="369"/>
      <c r="X398" s="369"/>
      <c r="Y398" s="369"/>
      <c r="Z398" s="369"/>
      <c r="AA398" s="369"/>
      <c r="AB398" s="369"/>
      <c r="AC398" s="369"/>
      <c r="AD398" s="369"/>
      <c r="AE398" s="369"/>
      <c r="AF398" s="369"/>
      <c r="AG398" s="369"/>
      <c r="AH398" s="369"/>
      <c r="AI398" s="369"/>
      <c r="AJ398" s="369"/>
      <c r="AK398" s="369"/>
      <c r="AL398" s="369"/>
      <c r="AM398" s="369"/>
      <c r="AN398" s="369"/>
      <c r="AO398" s="369"/>
      <c r="AP398" s="369"/>
      <c r="AQ398" s="369"/>
      <c r="AR398" s="369"/>
      <c r="AZ398" s="191"/>
      <c r="BA398" s="198"/>
      <c r="BB398" s="198"/>
      <c r="BC398" s="198"/>
      <c r="BD398" s="198"/>
      <c r="BE398" s="198"/>
      <c r="BF398" s="191"/>
      <c r="BG398" s="191"/>
      <c r="BH398" s="191"/>
      <c r="BI398" s="191"/>
      <c r="BJ398" s="191"/>
      <c r="BK398" s="191"/>
      <c r="BL398" s="125"/>
      <c r="BM398" s="125"/>
      <c r="BN398" s="125"/>
      <c r="BO398" s="125"/>
    </row>
    <row r="399" spans="4:67" ht="6.95" customHeight="1" x14ac:dyDescent="0.15"/>
    <row r="400" spans="4:67" s="8" customFormat="1" ht="20.100000000000001" customHeight="1" x14ac:dyDescent="0.15">
      <c r="F400" s="8" t="s">
        <v>347</v>
      </c>
      <c r="V400" s="8" t="s">
        <v>348</v>
      </c>
      <c r="AZ400" s="194"/>
      <c r="BA400" s="199"/>
      <c r="BB400" s="199"/>
      <c r="BC400" s="199"/>
      <c r="BD400" s="199"/>
      <c r="BE400" s="199"/>
      <c r="BF400" s="194"/>
      <c r="BG400" s="194"/>
      <c r="BH400" s="194"/>
      <c r="BI400" s="194"/>
      <c r="BJ400" s="194"/>
      <c r="BK400" s="194"/>
      <c r="BL400" s="126"/>
      <c r="BM400" s="126"/>
      <c r="BN400" s="126"/>
      <c r="BO400" s="126"/>
    </row>
    <row r="401" spans="3:67" s="8" customFormat="1" ht="20.100000000000001" customHeight="1" x14ac:dyDescent="0.15">
      <c r="F401" s="8" t="s">
        <v>349</v>
      </c>
      <c r="V401" s="8" t="s">
        <v>350</v>
      </c>
      <c r="AZ401" s="194"/>
      <c r="BA401" s="199"/>
      <c r="BB401" s="199"/>
      <c r="BC401" s="199"/>
      <c r="BD401" s="199"/>
      <c r="BE401" s="199"/>
      <c r="BF401" s="194"/>
      <c r="BG401" s="194"/>
      <c r="BH401" s="194"/>
      <c r="BI401" s="194"/>
      <c r="BJ401" s="194"/>
      <c r="BK401" s="194"/>
      <c r="BL401" s="126"/>
      <c r="BM401" s="126"/>
      <c r="BN401" s="126"/>
      <c r="BO401" s="126"/>
    </row>
    <row r="402" spans="3:67" s="8" customFormat="1" ht="20.100000000000001" customHeight="1" x14ac:dyDescent="0.15">
      <c r="F402" s="8" t="s">
        <v>351</v>
      </c>
      <c r="V402" s="8" t="s">
        <v>352</v>
      </c>
      <c r="AZ402" s="194"/>
      <c r="BA402" s="199"/>
      <c r="BB402" s="199"/>
      <c r="BC402" s="199"/>
      <c r="BD402" s="199"/>
      <c r="BE402" s="199"/>
      <c r="BF402" s="194"/>
      <c r="BG402" s="194"/>
      <c r="BH402" s="194"/>
      <c r="BI402" s="194"/>
      <c r="BJ402" s="194"/>
      <c r="BK402" s="194"/>
      <c r="BL402" s="126"/>
      <c r="BM402" s="126"/>
      <c r="BN402" s="126"/>
      <c r="BO402" s="126"/>
    </row>
    <row r="403" spans="3:67" s="8" customFormat="1" ht="5.25" customHeight="1" x14ac:dyDescent="0.15">
      <c r="AZ403" s="194"/>
      <c r="BA403" s="199"/>
      <c r="BB403" s="199"/>
      <c r="BC403" s="199"/>
      <c r="BD403" s="199"/>
      <c r="BE403" s="199"/>
      <c r="BF403" s="194"/>
      <c r="BG403" s="194"/>
      <c r="BH403" s="194"/>
      <c r="BI403" s="194"/>
      <c r="BJ403" s="194"/>
      <c r="BK403" s="194"/>
      <c r="BL403" s="126"/>
      <c r="BM403" s="126"/>
      <c r="BN403" s="126"/>
      <c r="BO403" s="126"/>
    </row>
    <row r="404" spans="3:67" s="8" customFormat="1" ht="35.1" customHeight="1" x14ac:dyDescent="0.15">
      <c r="F404" s="8" t="s">
        <v>556</v>
      </c>
      <c r="J404" s="492"/>
      <c r="K404" s="493"/>
      <c r="L404" s="493"/>
      <c r="M404" s="493"/>
      <c r="N404" s="493"/>
      <c r="O404" s="493"/>
      <c r="P404" s="493"/>
      <c r="Q404" s="493"/>
      <c r="R404" s="493"/>
      <c r="S404" s="493"/>
      <c r="T404" s="493"/>
      <c r="U404" s="493"/>
      <c r="V404" s="493"/>
      <c r="W404" s="493"/>
      <c r="X404" s="493"/>
      <c r="Y404" s="493"/>
      <c r="Z404" s="493"/>
      <c r="AA404" s="493"/>
      <c r="AB404" s="493"/>
      <c r="AC404" s="493"/>
      <c r="AD404" s="493"/>
      <c r="AE404" s="493"/>
      <c r="AF404" s="493"/>
      <c r="AG404" s="493"/>
      <c r="AH404" s="493"/>
      <c r="AI404" s="493"/>
      <c r="AJ404" s="493"/>
      <c r="AK404" s="494"/>
      <c r="AZ404" s="194"/>
      <c r="BA404" s="199"/>
      <c r="BB404" s="199"/>
      <c r="BC404" s="199"/>
      <c r="BD404" s="199"/>
      <c r="BE404" s="199"/>
      <c r="BF404" s="194"/>
      <c r="BG404" s="194"/>
      <c r="BH404" s="194"/>
      <c r="BI404" s="194"/>
      <c r="BJ404" s="194"/>
      <c r="BK404" s="194"/>
      <c r="BL404" s="126"/>
      <c r="BM404" s="126"/>
      <c r="BN404" s="126"/>
      <c r="BO404" s="126"/>
    </row>
    <row r="405" spans="3:67" ht="21" customHeight="1" x14ac:dyDescent="0.15">
      <c r="D405" s="9"/>
    </row>
    <row r="406" spans="3:67" customFormat="1" ht="23.1" customHeight="1" x14ac:dyDescent="0.15">
      <c r="C406" s="5" t="s">
        <v>1015</v>
      </c>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4"/>
      <c r="AL406" s="4"/>
      <c r="AM406" s="4"/>
      <c r="AN406" s="4"/>
      <c r="AO406" s="4"/>
      <c r="AP406" s="4"/>
      <c r="AQ406" s="4"/>
      <c r="AR406" s="4"/>
      <c r="AZ406" s="191"/>
      <c r="BA406" s="198"/>
      <c r="BB406" s="198"/>
      <c r="BC406" s="198"/>
      <c r="BD406" s="198"/>
      <c r="BE406" s="198"/>
      <c r="BF406" s="191"/>
      <c r="BG406" s="191"/>
      <c r="BH406" s="191"/>
      <c r="BI406" s="191"/>
      <c r="BJ406" s="191"/>
      <c r="BK406" s="191"/>
      <c r="BL406" s="125"/>
      <c r="BM406" s="125"/>
      <c r="BN406" s="125"/>
      <c r="BO406" s="125"/>
    </row>
    <row r="407" spans="3:67" customFormat="1" ht="18" customHeight="1" x14ac:dyDescent="0.15">
      <c r="C407" s="369" t="s">
        <v>1064</v>
      </c>
      <c r="D407" s="369"/>
      <c r="E407" s="369"/>
      <c r="F407" s="369"/>
      <c r="G407" s="369"/>
      <c r="H407" s="369"/>
      <c r="I407" s="369"/>
      <c r="J407" s="369"/>
      <c r="K407" s="369"/>
      <c r="L407" s="369"/>
      <c r="M407" s="369"/>
      <c r="N407" s="369"/>
      <c r="O407" s="369"/>
      <c r="P407" s="369"/>
      <c r="Q407" s="369"/>
      <c r="R407" s="369"/>
      <c r="S407" s="369"/>
      <c r="T407" s="369"/>
      <c r="U407" s="369"/>
      <c r="V407" s="369"/>
      <c r="W407" s="369"/>
      <c r="X407" s="369"/>
      <c r="Y407" s="369"/>
      <c r="Z407" s="369"/>
      <c r="AA407" s="369"/>
      <c r="AB407" s="369"/>
      <c r="AC407" s="369"/>
      <c r="AD407" s="369"/>
      <c r="AE407" s="369"/>
      <c r="AF407" s="369"/>
      <c r="AG407" s="369"/>
      <c r="AH407" s="369"/>
      <c r="AI407" s="369"/>
      <c r="AJ407" s="369"/>
      <c r="AK407" s="369"/>
      <c r="AL407" s="369"/>
      <c r="AM407" s="369"/>
      <c r="AN407" s="369"/>
      <c r="AO407" s="369"/>
      <c r="AP407" s="369"/>
      <c r="AQ407" s="369"/>
      <c r="AR407" s="369"/>
      <c r="AZ407" s="191"/>
      <c r="BA407" s="198"/>
      <c r="BB407" s="198"/>
      <c r="BC407" s="198"/>
      <c r="BD407" s="198"/>
      <c r="BE407" s="198"/>
      <c r="BF407" s="191"/>
      <c r="BG407" s="191"/>
      <c r="BH407" s="191"/>
      <c r="BI407" s="191"/>
      <c r="BJ407" s="191"/>
      <c r="BK407" s="191"/>
      <c r="BL407" s="125"/>
      <c r="BM407" s="125"/>
      <c r="BN407" s="125"/>
      <c r="BO407" s="125"/>
    </row>
    <row r="408" spans="3:67" ht="7.5" customHeight="1" x14ac:dyDescent="0.15">
      <c r="D408" s="9"/>
    </row>
    <row r="409" spans="3:67" customFormat="1" ht="18" customHeight="1" x14ac:dyDescent="0.15">
      <c r="D409" s="369" t="s">
        <v>754</v>
      </c>
      <c r="E409" s="369"/>
      <c r="F409" s="369"/>
      <c r="G409" s="369"/>
      <c r="H409" s="369"/>
      <c r="I409" s="369"/>
      <c r="J409" s="369"/>
      <c r="K409" s="369"/>
      <c r="L409" s="369"/>
      <c r="M409" s="369"/>
      <c r="N409" s="369"/>
      <c r="O409" s="369"/>
      <c r="P409" s="369"/>
      <c r="Q409" s="369"/>
      <c r="R409" s="369"/>
      <c r="S409" s="369"/>
      <c r="T409" s="369"/>
      <c r="U409" s="369"/>
      <c r="V409" s="369"/>
      <c r="W409" s="369"/>
      <c r="X409" s="369"/>
      <c r="Y409" s="369"/>
      <c r="Z409" s="369"/>
      <c r="AA409" s="369"/>
      <c r="AB409" s="369"/>
      <c r="AC409" s="369"/>
      <c r="AD409" s="369"/>
      <c r="AE409" s="369"/>
      <c r="AF409" s="369"/>
      <c r="AG409" s="369"/>
      <c r="AH409" s="369"/>
      <c r="AI409" s="369"/>
      <c r="AJ409" s="369"/>
      <c r="AK409" s="369"/>
      <c r="AL409" s="369"/>
      <c r="AM409" s="369"/>
      <c r="AN409" s="369"/>
      <c r="AO409" s="369"/>
      <c r="AP409" s="369"/>
      <c r="AQ409" s="369"/>
      <c r="AR409" s="369"/>
      <c r="AT409" s="93" t="s">
        <v>40</v>
      </c>
      <c r="AZ409" s="191"/>
      <c r="BA409" s="198"/>
      <c r="BB409" s="198"/>
      <c r="BC409" s="198"/>
      <c r="BD409" s="198"/>
      <c r="BE409" s="198"/>
      <c r="BF409" s="191"/>
      <c r="BG409" s="191"/>
      <c r="BH409" s="191"/>
      <c r="BI409" s="191"/>
      <c r="BJ409" s="191"/>
      <c r="BK409" s="191"/>
      <c r="BL409" s="125"/>
      <c r="BM409" s="125"/>
      <c r="BN409" s="125"/>
      <c r="BO409" s="125"/>
    </row>
    <row r="410" spans="3:67" ht="6.95" customHeight="1" x14ac:dyDescent="0.15">
      <c r="AT410" s="699"/>
    </row>
    <row r="411" spans="3:67" s="8" customFormat="1" ht="18" customHeight="1" x14ac:dyDescent="0.15">
      <c r="F411" s="8" t="s">
        <v>334</v>
      </c>
      <c r="P411" s="8" t="s">
        <v>335</v>
      </c>
      <c r="AT411" s="699"/>
      <c r="AZ411" s="194"/>
      <c r="BA411" s="199"/>
      <c r="BB411" s="199"/>
      <c r="BC411" s="199"/>
      <c r="BD411" s="199"/>
      <c r="BE411" s="199"/>
      <c r="BF411" s="194"/>
      <c r="BG411" s="194"/>
      <c r="BH411" s="194"/>
      <c r="BI411" s="194"/>
      <c r="BJ411" s="194"/>
      <c r="BK411" s="194"/>
      <c r="BL411" s="126"/>
      <c r="BM411" s="126"/>
      <c r="BN411" s="126"/>
      <c r="BO411" s="126"/>
    </row>
    <row r="412" spans="3:67" s="8" customFormat="1" ht="18" customHeight="1" x14ac:dyDescent="0.15">
      <c r="AZ412" s="194"/>
      <c r="BA412" s="199"/>
      <c r="BB412" s="199"/>
      <c r="BC412" s="199"/>
      <c r="BD412" s="199"/>
      <c r="BE412" s="199"/>
      <c r="BF412" s="194"/>
      <c r="BG412" s="194"/>
      <c r="BH412" s="194"/>
      <c r="BI412" s="194"/>
      <c r="BJ412" s="194"/>
      <c r="BK412" s="194"/>
      <c r="BL412" s="126"/>
      <c r="BM412" s="126"/>
      <c r="BN412" s="126"/>
      <c r="BO412" s="126"/>
    </row>
    <row r="413" spans="3:67" ht="15" customHeight="1" x14ac:dyDescent="0.15">
      <c r="D413" s="9"/>
      <c r="E413" s="9" t="s">
        <v>508</v>
      </c>
    </row>
    <row r="414" spans="3:67" customFormat="1" ht="18" customHeight="1" x14ac:dyDescent="0.15">
      <c r="D414" s="369" t="s">
        <v>755</v>
      </c>
      <c r="E414" s="369"/>
      <c r="F414" s="369"/>
      <c r="G414" s="369"/>
      <c r="H414" s="369"/>
      <c r="I414" s="369"/>
      <c r="J414" s="369"/>
      <c r="K414" s="369"/>
      <c r="L414" s="369"/>
      <c r="M414" s="369"/>
      <c r="N414" s="369"/>
      <c r="O414" s="369"/>
      <c r="P414" s="369"/>
      <c r="Q414" s="369"/>
      <c r="R414" s="369"/>
      <c r="S414" s="369"/>
      <c r="T414" s="369"/>
      <c r="U414" s="369"/>
      <c r="V414" s="369"/>
      <c r="W414" s="369"/>
      <c r="X414" s="369"/>
      <c r="Y414" s="369"/>
      <c r="Z414" s="369"/>
      <c r="AA414" s="369"/>
      <c r="AB414" s="369"/>
      <c r="AC414" s="369"/>
      <c r="AD414" s="369"/>
      <c r="AE414" s="369"/>
      <c r="AF414" s="369"/>
      <c r="AG414" s="369"/>
      <c r="AH414" s="369"/>
      <c r="AI414" s="369"/>
      <c r="AJ414" s="369"/>
      <c r="AK414" s="369"/>
      <c r="AL414" s="369"/>
      <c r="AM414" s="369"/>
      <c r="AN414" s="369"/>
      <c r="AO414" s="369"/>
      <c r="AP414" s="369"/>
      <c r="AQ414" s="369"/>
      <c r="AR414" s="369"/>
      <c r="AZ414" s="191"/>
      <c r="BA414" s="198"/>
      <c r="BB414" s="198"/>
      <c r="BC414" s="198"/>
      <c r="BD414" s="198"/>
      <c r="BE414" s="198"/>
      <c r="BF414" s="191"/>
      <c r="BG414" s="191"/>
      <c r="BH414" s="191"/>
      <c r="BI414" s="191"/>
      <c r="BJ414" s="191"/>
      <c r="BK414" s="191"/>
      <c r="BL414" s="125"/>
      <c r="BM414" s="125"/>
      <c r="BN414" s="125"/>
      <c r="BO414" s="125"/>
    </row>
    <row r="415" spans="3:67" ht="19.5" customHeight="1" x14ac:dyDescent="0.15"/>
    <row r="416" spans="3:67" s="8" customFormat="1" ht="24.95" customHeight="1" x14ac:dyDescent="0.15">
      <c r="E416" s="424" t="s">
        <v>358</v>
      </c>
      <c r="F416" s="430"/>
      <c r="G416" s="430"/>
      <c r="H416" s="430"/>
      <c r="I416" s="430"/>
      <c r="J416" s="430"/>
      <c r="K416" s="430"/>
      <c r="L416" s="430"/>
      <c r="M416" s="430"/>
      <c r="N416" s="425"/>
      <c r="O416" s="465" t="s">
        <v>353</v>
      </c>
      <c r="P416" s="399"/>
      <c r="Q416" s="400"/>
      <c r="T416" s="424" t="s">
        <v>358</v>
      </c>
      <c r="U416" s="430"/>
      <c r="V416" s="430"/>
      <c r="W416" s="430"/>
      <c r="X416" s="430"/>
      <c r="Y416" s="430"/>
      <c r="Z416" s="430"/>
      <c r="AA416" s="430"/>
      <c r="AB416" s="430"/>
      <c r="AC416" s="425"/>
      <c r="AD416" s="465" t="s">
        <v>353</v>
      </c>
      <c r="AE416" s="399"/>
      <c r="AF416" s="400"/>
      <c r="AZ416" s="194"/>
      <c r="BA416" s="199"/>
      <c r="BB416" s="199"/>
      <c r="BC416" s="199"/>
      <c r="BD416" s="199"/>
      <c r="BE416" s="199"/>
      <c r="BF416" s="194"/>
      <c r="BG416" s="194"/>
      <c r="BH416" s="194"/>
      <c r="BI416" s="194"/>
      <c r="BJ416" s="194"/>
      <c r="BK416" s="194"/>
      <c r="BL416" s="126"/>
      <c r="BM416" s="126"/>
      <c r="BN416" s="126"/>
      <c r="BO416" s="126"/>
    </row>
    <row r="417" spans="4:67" s="8" customFormat="1" ht="30" customHeight="1" x14ac:dyDescent="0.15">
      <c r="D417" s="11" t="s">
        <v>355</v>
      </c>
      <c r="E417" s="547"/>
      <c r="F417" s="547"/>
      <c r="G417" s="547"/>
      <c r="H417" s="547"/>
      <c r="I417" s="547"/>
      <c r="J417" s="547"/>
      <c r="K417" s="547"/>
      <c r="L417" s="547"/>
      <c r="M417" s="547"/>
      <c r="N417" s="547"/>
      <c r="O417" s="322"/>
      <c r="P417" s="323"/>
      <c r="Q417" s="14" t="s">
        <v>354</v>
      </c>
      <c r="S417" s="11" t="s">
        <v>356</v>
      </c>
      <c r="T417" s="498"/>
      <c r="U417" s="498"/>
      <c r="V417" s="498"/>
      <c r="W417" s="498"/>
      <c r="X417" s="498"/>
      <c r="Y417" s="498"/>
      <c r="Z417" s="498"/>
      <c r="AA417" s="498"/>
      <c r="AB417" s="498"/>
      <c r="AC417" s="498"/>
      <c r="AD417" s="447"/>
      <c r="AE417" s="322"/>
      <c r="AF417" s="14" t="s">
        <v>354</v>
      </c>
      <c r="AZ417" s="194"/>
      <c r="BA417" s="199"/>
      <c r="BB417" s="199"/>
      <c r="BC417" s="199"/>
      <c r="BD417" s="199"/>
      <c r="BE417" s="199"/>
      <c r="BF417" s="194"/>
      <c r="BG417" s="194"/>
      <c r="BH417" s="194"/>
      <c r="BI417" s="194"/>
      <c r="BJ417" s="194"/>
      <c r="BK417" s="194"/>
      <c r="BL417" s="126"/>
      <c r="BM417" s="126"/>
      <c r="BN417" s="126"/>
      <c r="BO417" s="126"/>
    </row>
    <row r="418" spans="4:67" s="8" customFormat="1" ht="30" customHeight="1" x14ac:dyDescent="0.15">
      <c r="D418" s="11" t="s">
        <v>230</v>
      </c>
      <c r="E418" s="403"/>
      <c r="F418" s="403"/>
      <c r="G418" s="403"/>
      <c r="H418" s="403"/>
      <c r="I418" s="403"/>
      <c r="J418" s="403"/>
      <c r="K418" s="403"/>
      <c r="L418" s="403"/>
      <c r="M418" s="403"/>
      <c r="N418" s="403"/>
      <c r="O418" s="446"/>
      <c r="P418" s="314"/>
      <c r="Q418" s="20" t="s">
        <v>354</v>
      </c>
      <c r="S418" s="11" t="s">
        <v>235</v>
      </c>
      <c r="T418" s="403"/>
      <c r="U418" s="403"/>
      <c r="V418" s="403"/>
      <c r="W418" s="403"/>
      <c r="X418" s="403"/>
      <c r="Y418" s="403"/>
      <c r="Z418" s="403"/>
      <c r="AA418" s="403"/>
      <c r="AB418" s="403"/>
      <c r="AC418" s="403"/>
      <c r="AD418" s="446"/>
      <c r="AE418" s="314"/>
      <c r="AF418" s="20" t="s">
        <v>354</v>
      </c>
      <c r="AZ418" s="194"/>
      <c r="BA418" s="199"/>
      <c r="BB418" s="199"/>
      <c r="BC418" s="199"/>
      <c r="BD418" s="199"/>
      <c r="BE418" s="199"/>
      <c r="BF418" s="194"/>
      <c r="BG418" s="194"/>
      <c r="BH418" s="194"/>
      <c r="BI418" s="194"/>
      <c r="BJ418" s="194"/>
      <c r="BK418" s="194"/>
      <c r="BL418" s="126"/>
      <c r="BM418" s="126"/>
      <c r="BN418" s="126"/>
      <c r="BO418" s="126"/>
    </row>
    <row r="419" spans="4:67" s="8" customFormat="1" ht="30" customHeight="1" x14ac:dyDescent="0.15">
      <c r="D419" s="11" t="s">
        <v>231</v>
      </c>
      <c r="E419" s="403"/>
      <c r="F419" s="403"/>
      <c r="G419" s="403"/>
      <c r="H419" s="403"/>
      <c r="I419" s="403"/>
      <c r="J419" s="403"/>
      <c r="K419" s="403"/>
      <c r="L419" s="403"/>
      <c r="M419" s="403"/>
      <c r="N419" s="403"/>
      <c r="O419" s="446"/>
      <c r="P419" s="314"/>
      <c r="Q419" s="20" t="s">
        <v>354</v>
      </c>
      <c r="S419" s="11" t="s">
        <v>236</v>
      </c>
      <c r="T419" s="403"/>
      <c r="U419" s="403"/>
      <c r="V419" s="403"/>
      <c r="W419" s="403"/>
      <c r="X419" s="403"/>
      <c r="Y419" s="403"/>
      <c r="Z419" s="403"/>
      <c r="AA419" s="403"/>
      <c r="AB419" s="403"/>
      <c r="AC419" s="403"/>
      <c r="AD419" s="446"/>
      <c r="AE419" s="314"/>
      <c r="AF419" s="20" t="s">
        <v>354</v>
      </c>
      <c r="AZ419" s="194"/>
      <c r="BA419" s="199"/>
      <c r="BB419" s="199"/>
      <c r="BC419" s="199"/>
      <c r="BD419" s="199"/>
      <c r="BE419" s="199"/>
      <c r="BF419" s="194"/>
      <c r="BG419" s="194"/>
      <c r="BH419" s="194"/>
      <c r="BI419" s="194"/>
      <c r="BJ419" s="194"/>
      <c r="BK419" s="194"/>
      <c r="BL419" s="126"/>
      <c r="BM419" s="126"/>
      <c r="BN419" s="126"/>
      <c r="BO419" s="126"/>
    </row>
    <row r="420" spans="4:67" s="8" customFormat="1" ht="30" customHeight="1" x14ac:dyDescent="0.15">
      <c r="D420" s="11" t="s">
        <v>232</v>
      </c>
      <c r="E420" s="403"/>
      <c r="F420" s="403"/>
      <c r="G420" s="403"/>
      <c r="H420" s="403"/>
      <c r="I420" s="403"/>
      <c r="J420" s="403"/>
      <c r="K420" s="403"/>
      <c r="L420" s="403"/>
      <c r="M420" s="403"/>
      <c r="N420" s="403"/>
      <c r="O420" s="446"/>
      <c r="P420" s="314"/>
      <c r="Q420" s="20" t="s">
        <v>354</v>
      </c>
      <c r="S420" s="11" t="s">
        <v>237</v>
      </c>
      <c r="T420" s="403"/>
      <c r="U420" s="403"/>
      <c r="V420" s="403"/>
      <c r="W420" s="403"/>
      <c r="X420" s="403"/>
      <c r="Y420" s="403"/>
      <c r="Z420" s="403"/>
      <c r="AA420" s="403"/>
      <c r="AB420" s="403"/>
      <c r="AC420" s="403"/>
      <c r="AD420" s="446"/>
      <c r="AE420" s="314"/>
      <c r="AF420" s="20" t="s">
        <v>354</v>
      </c>
      <c r="AZ420" s="194"/>
      <c r="BA420" s="199"/>
      <c r="BB420" s="199"/>
      <c r="BC420" s="199"/>
      <c r="BD420" s="199"/>
      <c r="BE420" s="199"/>
      <c r="BF420" s="194"/>
      <c r="BG420" s="194"/>
      <c r="BH420" s="194"/>
      <c r="BI420" s="194"/>
      <c r="BJ420" s="194"/>
      <c r="BK420" s="194"/>
      <c r="BL420" s="126"/>
      <c r="BM420" s="126"/>
      <c r="BN420" s="126"/>
      <c r="BO420" s="126"/>
    </row>
    <row r="421" spans="4:67" s="8" customFormat="1" ht="30" customHeight="1" x14ac:dyDescent="0.15">
      <c r="D421" s="11" t="s">
        <v>233</v>
      </c>
      <c r="E421" s="455"/>
      <c r="F421" s="455"/>
      <c r="G421" s="455"/>
      <c r="H421" s="455"/>
      <c r="I421" s="455"/>
      <c r="J421" s="455"/>
      <c r="K421" s="455"/>
      <c r="L421" s="455"/>
      <c r="M421" s="455"/>
      <c r="N421" s="455"/>
      <c r="O421" s="464"/>
      <c r="P421" s="348"/>
      <c r="Q421" s="16" t="s">
        <v>354</v>
      </c>
      <c r="S421" s="11" t="s">
        <v>229</v>
      </c>
      <c r="T421" s="455"/>
      <c r="U421" s="455"/>
      <c r="V421" s="455"/>
      <c r="W421" s="455"/>
      <c r="X421" s="455"/>
      <c r="Y421" s="455"/>
      <c r="Z421" s="455"/>
      <c r="AA421" s="455"/>
      <c r="AB421" s="455"/>
      <c r="AC421" s="455"/>
      <c r="AD421" s="464"/>
      <c r="AE421" s="348"/>
      <c r="AF421" s="16" t="s">
        <v>354</v>
      </c>
      <c r="AZ421" s="194"/>
      <c r="BA421" s="199"/>
      <c r="BB421" s="199"/>
      <c r="BC421" s="199"/>
      <c r="BD421" s="199"/>
      <c r="BE421" s="199"/>
      <c r="BF421" s="194"/>
      <c r="BG421" s="194"/>
      <c r="BH421" s="194"/>
      <c r="BI421" s="194"/>
      <c r="BJ421" s="194"/>
      <c r="BK421" s="194"/>
      <c r="BL421" s="126"/>
      <c r="BM421" s="126"/>
      <c r="BN421" s="126"/>
      <c r="BO421" s="126"/>
    </row>
    <row r="422" spans="4:67" ht="15" customHeight="1" x14ac:dyDescent="0.15">
      <c r="D422" s="9"/>
      <c r="E422" s="9"/>
    </row>
    <row r="423" spans="4:67" customFormat="1" ht="18" customHeight="1" x14ac:dyDescent="0.15">
      <c r="D423" s="369" t="s">
        <v>209</v>
      </c>
      <c r="E423" s="369"/>
      <c r="F423" s="369"/>
      <c r="G423" s="369"/>
      <c r="H423" s="369"/>
      <c r="I423" s="369"/>
      <c r="J423" s="369"/>
      <c r="K423" s="369"/>
      <c r="L423" s="369"/>
      <c r="M423" s="369"/>
      <c r="N423" s="369"/>
      <c r="O423" s="369"/>
      <c r="P423" s="369"/>
      <c r="Q423" s="369"/>
      <c r="R423" s="369"/>
      <c r="S423" s="369"/>
      <c r="T423" s="369"/>
      <c r="U423" s="369"/>
      <c r="V423" s="369"/>
      <c r="W423" s="369"/>
      <c r="X423" s="369"/>
      <c r="Y423" s="369"/>
      <c r="Z423" s="369"/>
      <c r="AA423" s="369"/>
      <c r="AB423" s="369"/>
      <c r="AC423" s="369"/>
      <c r="AD423" s="369"/>
      <c r="AE423" s="369"/>
      <c r="AF423" s="369"/>
      <c r="AG423" s="369"/>
      <c r="AH423" s="369"/>
      <c r="AI423" s="369"/>
      <c r="AJ423" s="369"/>
      <c r="AK423" s="369"/>
      <c r="AL423" s="369"/>
      <c r="AM423" s="369"/>
      <c r="AN423" s="369"/>
      <c r="AO423" s="369"/>
      <c r="AP423" s="369"/>
      <c r="AQ423" s="369"/>
      <c r="AR423" s="369"/>
      <c r="AZ423" s="191"/>
      <c r="BA423" s="198"/>
      <c r="BB423" s="198"/>
      <c r="BC423" s="198"/>
      <c r="BD423" s="198"/>
      <c r="BE423" s="198"/>
      <c r="BF423" s="191"/>
      <c r="BG423" s="191"/>
      <c r="BH423" s="191"/>
      <c r="BI423" s="191"/>
      <c r="BJ423" s="191"/>
      <c r="BK423" s="191"/>
      <c r="BL423" s="125"/>
      <c r="BM423" s="125"/>
      <c r="BN423" s="125"/>
      <c r="BO423" s="125"/>
    </row>
    <row r="424" spans="4:67" ht="54" customHeight="1" x14ac:dyDescent="0.15"/>
    <row r="425" spans="4:67" s="8" customFormat="1" ht="18" customHeight="1" x14ac:dyDescent="0.15">
      <c r="E425" s="456" t="s">
        <v>358</v>
      </c>
      <c r="F425" s="457"/>
      <c r="G425" s="457"/>
      <c r="H425" s="457"/>
      <c r="I425" s="457"/>
      <c r="J425" s="457"/>
      <c r="K425" s="457"/>
      <c r="L425" s="457"/>
      <c r="M425" s="457"/>
      <c r="N425" s="458"/>
      <c r="O425" s="465" t="s">
        <v>359</v>
      </c>
      <c r="P425" s="399"/>
      <c r="Q425" s="399"/>
      <c r="R425" s="399"/>
      <c r="S425" s="399"/>
      <c r="T425" s="400"/>
      <c r="W425" s="456" t="s">
        <v>358</v>
      </c>
      <c r="X425" s="457"/>
      <c r="Y425" s="457"/>
      <c r="Z425" s="457"/>
      <c r="AA425" s="457"/>
      <c r="AB425" s="457"/>
      <c r="AC425" s="457"/>
      <c r="AD425" s="457"/>
      <c r="AE425" s="457"/>
      <c r="AF425" s="458"/>
      <c r="AG425" s="465" t="s">
        <v>359</v>
      </c>
      <c r="AH425" s="399"/>
      <c r="AI425" s="399"/>
      <c r="AJ425" s="399"/>
      <c r="AK425" s="399"/>
      <c r="AL425" s="400"/>
      <c r="AM425" s="77"/>
      <c r="AN425" s="77"/>
      <c r="AO425" s="77"/>
      <c r="AP425" s="77"/>
      <c r="AQ425" s="77"/>
      <c r="AR425" s="77"/>
      <c r="AZ425" s="194"/>
      <c r="BA425" s="199"/>
      <c r="BB425" s="199"/>
      <c r="BC425" s="199"/>
      <c r="BD425" s="199"/>
      <c r="BE425" s="199"/>
      <c r="BF425" s="194"/>
      <c r="BG425" s="194"/>
      <c r="BH425" s="194"/>
      <c r="BI425" s="194"/>
      <c r="BJ425" s="194"/>
      <c r="BK425" s="194"/>
      <c r="BL425" s="126"/>
      <c r="BM425" s="126"/>
      <c r="BN425" s="126"/>
      <c r="BO425" s="126"/>
    </row>
    <row r="426" spans="4:67" s="8" customFormat="1" ht="6" customHeight="1" x14ac:dyDescent="0.15">
      <c r="E426" s="459"/>
      <c r="F426" s="414"/>
      <c r="G426" s="414"/>
      <c r="H426" s="414"/>
      <c r="I426" s="414"/>
      <c r="J426" s="414"/>
      <c r="K426" s="414"/>
      <c r="L426" s="414"/>
      <c r="M426" s="414"/>
      <c r="N426" s="460"/>
      <c r="O426" s="499" t="s">
        <v>238</v>
      </c>
      <c r="P426" s="500"/>
      <c r="Q426" s="500"/>
      <c r="R426" s="399"/>
      <c r="S426" s="399"/>
      <c r="T426" s="400"/>
      <c r="W426" s="459"/>
      <c r="X426" s="414"/>
      <c r="Y426" s="414"/>
      <c r="Z426" s="414"/>
      <c r="AA426" s="414"/>
      <c r="AB426" s="414"/>
      <c r="AC426" s="414"/>
      <c r="AD426" s="414"/>
      <c r="AE426" s="414"/>
      <c r="AF426" s="460"/>
      <c r="AG426" s="499" t="s">
        <v>238</v>
      </c>
      <c r="AH426" s="500"/>
      <c r="AI426" s="500"/>
      <c r="AJ426" s="399"/>
      <c r="AK426" s="399"/>
      <c r="AL426" s="400"/>
      <c r="AM426" s="77"/>
      <c r="AN426" s="77"/>
      <c r="AO426" s="77"/>
      <c r="AP426" s="77"/>
      <c r="AQ426" s="77"/>
      <c r="AR426" s="77"/>
      <c r="AZ426" s="194"/>
      <c r="BA426" s="199"/>
      <c r="BB426" s="199"/>
      <c r="BC426" s="199"/>
      <c r="BD426" s="199"/>
      <c r="BE426" s="199"/>
      <c r="BF426" s="194"/>
      <c r="BG426" s="194"/>
      <c r="BH426" s="194"/>
      <c r="BI426" s="194"/>
      <c r="BJ426" s="194"/>
      <c r="BK426" s="194"/>
      <c r="BL426" s="126"/>
      <c r="BM426" s="126"/>
      <c r="BN426" s="126"/>
      <c r="BO426" s="126"/>
    </row>
    <row r="427" spans="4:67" s="8" customFormat="1" ht="20.100000000000001" customHeight="1" x14ac:dyDescent="0.15">
      <c r="E427" s="461"/>
      <c r="F427" s="462"/>
      <c r="G427" s="462"/>
      <c r="H427" s="462"/>
      <c r="I427" s="462"/>
      <c r="J427" s="462"/>
      <c r="K427" s="462"/>
      <c r="L427" s="462"/>
      <c r="M427" s="462"/>
      <c r="N427" s="463"/>
      <c r="O427" s="501"/>
      <c r="P427" s="502"/>
      <c r="Q427" s="503"/>
      <c r="R427" s="465" t="s">
        <v>357</v>
      </c>
      <c r="S427" s="399"/>
      <c r="T427" s="400"/>
      <c r="W427" s="461"/>
      <c r="X427" s="462"/>
      <c r="Y427" s="462"/>
      <c r="Z427" s="462"/>
      <c r="AA427" s="462"/>
      <c r="AB427" s="462"/>
      <c r="AC427" s="462"/>
      <c r="AD427" s="462"/>
      <c r="AE427" s="462"/>
      <c r="AF427" s="463"/>
      <c r="AG427" s="501"/>
      <c r="AH427" s="502"/>
      <c r="AI427" s="503"/>
      <c r="AJ427" s="465" t="s">
        <v>357</v>
      </c>
      <c r="AK427" s="399"/>
      <c r="AL427" s="400"/>
      <c r="AM427" s="77"/>
      <c r="AN427" s="77"/>
      <c r="AO427" s="77"/>
      <c r="AP427" s="77"/>
      <c r="AQ427" s="77"/>
      <c r="AR427" s="77"/>
      <c r="AZ427" s="194"/>
      <c r="BA427" s="199"/>
      <c r="BB427" s="199"/>
      <c r="BC427" s="199"/>
      <c r="BD427" s="199"/>
      <c r="BE427" s="199"/>
      <c r="BF427" s="194"/>
      <c r="BG427" s="194"/>
      <c r="BH427" s="194"/>
      <c r="BI427" s="194"/>
      <c r="BJ427" s="194"/>
      <c r="BK427" s="194"/>
      <c r="BL427" s="126"/>
      <c r="BM427" s="126"/>
      <c r="BN427" s="126"/>
      <c r="BO427" s="126"/>
    </row>
    <row r="428" spans="4:67" s="8" customFormat="1" ht="30" customHeight="1" x14ac:dyDescent="0.15">
      <c r="D428" s="11" t="s">
        <v>355</v>
      </c>
      <c r="E428" s="498"/>
      <c r="F428" s="498"/>
      <c r="G428" s="498"/>
      <c r="H428" s="498"/>
      <c r="I428" s="498"/>
      <c r="J428" s="498"/>
      <c r="K428" s="498"/>
      <c r="L428" s="498"/>
      <c r="M428" s="498"/>
      <c r="N428" s="498"/>
      <c r="O428" s="447"/>
      <c r="P428" s="322"/>
      <c r="Q428" s="14" t="s">
        <v>280</v>
      </c>
      <c r="R428" s="447"/>
      <c r="S428" s="322"/>
      <c r="T428" s="14" t="s">
        <v>280</v>
      </c>
      <c r="V428" s="11" t="s">
        <v>356</v>
      </c>
      <c r="W428" s="498"/>
      <c r="X428" s="498"/>
      <c r="Y428" s="498"/>
      <c r="Z428" s="498"/>
      <c r="AA428" s="498"/>
      <c r="AB428" s="498"/>
      <c r="AC428" s="498"/>
      <c r="AD428" s="498"/>
      <c r="AE428" s="498"/>
      <c r="AF428" s="498"/>
      <c r="AG428" s="447"/>
      <c r="AH428" s="322"/>
      <c r="AI428" s="14" t="s">
        <v>280</v>
      </c>
      <c r="AJ428" s="447"/>
      <c r="AK428" s="322"/>
      <c r="AL428" s="14" t="s">
        <v>280</v>
      </c>
      <c r="AM428" s="81"/>
      <c r="AN428" s="81"/>
      <c r="AO428" s="81"/>
      <c r="AP428" s="81"/>
      <c r="AQ428" s="81"/>
      <c r="AR428" s="81"/>
      <c r="AZ428" s="194"/>
      <c r="BA428" s="199"/>
      <c r="BB428" s="199"/>
      <c r="BC428" s="199"/>
      <c r="BD428" s="199"/>
      <c r="BE428" s="199"/>
      <c r="BF428" s="194"/>
      <c r="BG428" s="194"/>
      <c r="BH428" s="194"/>
      <c r="BI428" s="194"/>
      <c r="BJ428" s="194"/>
      <c r="BK428" s="194"/>
      <c r="BL428" s="126"/>
      <c r="BM428" s="126"/>
      <c r="BN428" s="126"/>
      <c r="BO428" s="126"/>
    </row>
    <row r="429" spans="4:67" s="8" customFormat="1" ht="30" customHeight="1" x14ac:dyDescent="0.15">
      <c r="D429" s="11" t="s">
        <v>230</v>
      </c>
      <c r="E429" s="403"/>
      <c r="F429" s="403"/>
      <c r="G429" s="403"/>
      <c r="H429" s="403"/>
      <c r="I429" s="403"/>
      <c r="J429" s="403"/>
      <c r="K429" s="403"/>
      <c r="L429" s="403"/>
      <c r="M429" s="403"/>
      <c r="N429" s="403"/>
      <c r="O429" s="446"/>
      <c r="P429" s="314"/>
      <c r="Q429" s="20" t="s">
        <v>280</v>
      </c>
      <c r="R429" s="446"/>
      <c r="S429" s="314"/>
      <c r="T429" s="20" t="s">
        <v>280</v>
      </c>
      <c r="V429" s="11" t="s">
        <v>235</v>
      </c>
      <c r="W429" s="403"/>
      <c r="X429" s="403"/>
      <c r="Y429" s="403"/>
      <c r="Z429" s="403"/>
      <c r="AA429" s="403"/>
      <c r="AB429" s="403"/>
      <c r="AC429" s="403"/>
      <c r="AD429" s="403"/>
      <c r="AE429" s="403"/>
      <c r="AF429" s="403"/>
      <c r="AG429" s="446"/>
      <c r="AH429" s="314"/>
      <c r="AI429" s="20" t="s">
        <v>280</v>
      </c>
      <c r="AJ429" s="446"/>
      <c r="AK429" s="314"/>
      <c r="AL429" s="20" t="s">
        <v>280</v>
      </c>
      <c r="AM429" s="81"/>
      <c r="AN429" s="81"/>
      <c r="AO429" s="81"/>
      <c r="AP429" s="81"/>
      <c r="AQ429" s="81"/>
      <c r="AR429" s="81"/>
      <c r="AZ429" s="194"/>
      <c r="BA429" s="199"/>
      <c r="BB429" s="199"/>
      <c r="BC429" s="199"/>
      <c r="BD429" s="199"/>
      <c r="BE429" s="199"/>
      <c r="BF429" s="194"/>
      <c r="BG429" s="194"/>
      <c r="BH429" s="194"/>
      <c r="BI429" s="194"/>
      <c r="BJ429" s="194"/>
      <c r="BK429" s="194"/>
      <c r="BL429" s="126"/>
      <c r="BM429" s="126"/>
      <c r="BN429" s="126"/>
      <c r="BO429" s="126"/>
    </row>
    <row r="430" spans="4:67" s="8" customFormat="1" ht="30" customHeight="1" x14ac:dyDescent="0.15">
      <c r="D430" s="11" t="s">
        <v>231</v>
      </c>
      <c r="E430" s="403"/>
      <c r="F430" s="403"/>
      <c r="G430" s="403"/>
      <c r="H430" s="403"/>
      <c r="I430" s="403"/>
      <c r="J430" s="403"/>
      <c r="K430" s="403"/>
      <c r="L430" s="403"/>
      <c r="M430" s="403"/>
      <c r="N430" s="403"/>
      <c r="O430" s="446"/>
      <c r="P430" s="314"/>
      <c r="Q430" s="20" t="s">
        <v>280</v>
      </c>
      <c r="R430" s="446"/>
      <c r="S430" s="314"/>
      <c r="T430" s="20" t="s">
        <v>280</v>
      </c>
      <c r="V430" s="11" t="s">
        <v>236</v>
      </c>
      <c r="W430" s="403"/>
      <c r="X430" s="403"/>
      <c r="Y430" s="403"/>
      <c r="Z430" s="403"/>
      <c r="AA430" s="403"/>
      <c r="AB430" s="403"/>
      <c r="AC430" s="403"/>
      <c r="AD430" s="403"/>
      <c r="AE430" s="403"/>
      <c r="AF430" s="403"/>
      <c r="AG430" s="446"/>
      <c r="AH430" s="314"/>
      <c r="AI430" s="20" t="s">
        <v>280</v>
      </c>
      <c r="AJ430" s="446"/>
      <c r="AK430" s="314"/>
      <c r="AL430" s="20" t="s">
        <v>280</v>
      </c>
      <c r="AM430" s="81"/>
      <c r="AN430" s="81"/>
      <c r="AO430" s="81"/>
      <c r="AP430" s="81"/>
      <c r="AQ430" s="81"/>
      <c r="AR430" s="81"/>
      <c r="AZ430" s="194"/>
      <c r="BA430" s="199"/>
      <c r="BB430" s="199"/>
      <c r="BC430" s="199"/>
      <c r="BD430" s="199"/>
      <c r="BE430" s="199"/>
      <c r="BF430" s="194"/>
      <c r="BG430" s="194"/>
      <c r="BH430" s="194"/>
      <c r="BI430" s="194"/>
      <c r="BJ430" s="194"/>
      <c r="BK430" s="194"/>
      <c r="BL430" s="126"/>
      <c r="BM430" s="126"/>
      <c r="BN430" s="126"/>
      <c r="BO430" s="126"/>
    </row>
    <row r="431" spans="4:67" s="8" customFormat="1" ht="30" customHeight="1" x14ac:dyDescent="0.15">
      <c r="D431" s="11" t="s">
        <v>232</v>
      </c>
      <c r="E431" s="403"/>
      <c r="F431" s="403"/>
      <c r="G431" s="403"/>
      <c r="H431" s="403"/>
      <c r="I431" s="403"/>
      <c r="J431" s="403"/>
      <c r="K431" s="403"/>
      <c r="L431" s="403"/>
      <c r="M431" s="403"/>
      <c r="N431" s="403"/>
      <c r="O431" s="446"/>
      <c r="P431" s="314"/>
      <c r="Q431" s="20" t="s">
        <v>280</v>
      </c>
      <c r="R431" s="446"/>
      <c r="S431" s="314"/>
      <c r="T431" s="20" t="s">
        <v>280</v>
      </c>
      <c r="V431" s="11" t="s">
        <v>237</v>
      </c>
      <c r="W431" s="403"/>
      <c r="X431" s="403"/>
      <c r="Y431" s="403"/>
      <c r="Z431" s="403"/>
      <c r="AA431" s="403"/>
      <c r="AB431" s="403"/>
      <c r="AC431" s="403"/>
      <c r="AD431" s="403"/>
      <c r="AE431" s="403"/>
      <c r="AF431" s="403"/>
      <c r="AG431" s="446"/>
      <c r="AH431" s="314"/>
      <c r="AI431" s="20" t="s">
        <v>280</v>
      </c>
      <c r="AJ431" s="446"/>
      <c r="AK431" s="314"/>
      <c r="AL431" s="20" t="s">
        <v>280</v>
      </c>
      <c r="AM431" s="81"/>
      <c r="AN431" s="81"/>
      <c r="AO431" s="81"/>
      <c r="AP431" s="81"/>
      <c r="AQ431" s="81"/>
      <c r="AR431" s="81"/>
      <c r="AZ431" s="194"/>
      <c r="BA431" s="199"/>
      <c r="BB431" s="199"/>
      <c r="BC431" s="199"/>
      <c r="BD431" s="199"/>
      <c r="BE431" s="199"/>
      <c r="BF431" s="194"/>
      <c r="BG431" s="194"/>
      <c r="BH431" s="194"/>
      <c r="BI431" s="194"/>
      <c r="BJ431" s="194"/>
      <c r="BK431" s="194"/>
      <c r="BL431" s="126"/>
      <c r="BM431" s="126"/>
      <c r="BN431" s="126"/>
      <c r="BO431" s="126"/>
    </row>
    <row r="432" spans="4:67" s="8" customFormat="1" ht="30" customHeight="1" x14ac:dyDescent="0.15">
      <c r="D432" s="11" t="s">
        <v>233</v>
      </c>
      <c r="E432" s="455"/>
      <c r="F432" s="455"/>
      <c r="G432" s="455"/>
      <c r="H432" s="455"/>
      <c r="I432" s="455"/>
      <c r="J432" s="455"/>
      <c r="K432" s="455"/>
      <c r="L432" s="455"/>
      <c r="M432" s="455"/>
      <c r="N432" s="455"/>
      <c r="O432" s="464"/>
      <c r="P432" s="348"/>
      <c r="Q432" s="16" t="s">
        <v>280</v>
      </c>
      <c r="R432" s="464"/>
      <c r="S432" s="348"/>
      <c r="T432" s="16" t="s">
        <v>280</v>
      </c>
      <c r="V432" s="11" t="s">
        <v>229</v>
      </c>
      <c r="W432" s="455"/>
      <c r="X432" s="455"/>
      <c r="Y432" s="455"/>
      <c r="Z432" s="455"/>
      <c r="AA432" s="455"/>
      <c r="AB432" s="455"/>
      <c r="AC432" s="455"/>
      <c r="AD432" s="455"/>
      <c r="AE432" s="455"/>
      <c r="AF432" s="455"/>
      <c r="AG432" s="464"/>
      <c r="AH432" s="348"/>
      <c r="AI432" s="16" t="s">
        <v>280</v>
      </c>
      <c r="AJ432" s="464"/>
      <c r="AK432" s="348"/>
      <c r="AL432" s="16" t="s">
        <v>280</v>
      </c>
      <c r="AM432" s="81"/>
      <c r="AN432" s="81"/>
      <c r="AO432" s="81"/>
      <c r="AP432" s="81"/>
      <c r="AQ432" s="81"/>
      <c r="AR432" s="81"/>
      <c r="AZ432" s="194"/>
      <c r="BA432" s="199"/>
      <c r="BB432" s="199"/>
      <c r="BC432" s="199"/>
      <c r="BD432" s="199"/>
      <c r="BE432" s="199"/>
      <c r="BF432" s="194"/>
      <c r="BG432" s="194"/>
      <c r="BH432" s="194"/>
      <c r="BI432" s="194"/>
      <c r="BJ432" s="194"/>
      <c r="BK432" s="194"/>
      <c r="BL432" s="126"/>
      <c r="BM432" s="126"/>
      <c r="BN432" s="126"/>
      <c r="BO432" s="126"/>
    </row>
    <row r="433" spans="4:67" ht="54" customHeight="1" x14ac:dyDescent="0.15">
      <c r="D433" s="9"/>
      <c r="E433" s="9"/>
    </row>
    <row r="434" spans="4:67" customFormat="1" ht="18" customHeight="1" x14ac:dyDescent="0.15">
      <c r="D434" s="369" t="s">
        <v>210</v>
      </c>
      <c r="E434" s="369"/>
      <c r="F434" s="369"/>
      <c r="G434" s="369"/>
      <c r="H434" s="369"/>
      <c r="I434" s="369"/>
      <c r="J434" s="369"/>
      <c r="K434" s="369"/>
      <c r="L434" s="369"/>
      <c r="M434" s="369"/>
      <c r="N434" s="369"/>
      <c r="O434" s="369"/>
      <c r="P434" s="369"/>
      <c r="Q434" s="369"/>
      <c r="R434" s="369"/>
      <c r="S434" s="369"/>
      <c r="T434" s="369"/>
      <c r="U434" s="369"/>
      <c r="V434" s="369"/>
      <c r="W434" s="369"/>
      <c r="X434" s="369"/>
      <c r="Y434" s="369"/>
      <c r="Z434" s="369"/>
      <c r="AA434" s="369"/>
      <c r="AB434" s="369"/>
      <c r="AC434" s="369"/>
      <c r="AD434" s="369"/>
      <c r="AE434" s="369"/>
      <c r="AF434" s="369"/>
      <c r="AG434" s="369"/>
      <c r="AH434" s="369"/>
      <c r="AI434" s="369"/>
      <c r="AJ434" s="369"/>
      <c r="AK434" s="369"/>
      <c r="AL434" s="369"/>
      <c r="AM434" s="369"/>
      <c r="AN434" s="369"/>
      <c r="AO434" s="369"/>
      <c r="AP434" s="369"/>
      <c r="AQ434" s="369"/>
      <c r="AR434" s="369"/>
      <c r="AZ434" s="191"/>
      <c r="BA434" s="198"/>
      <c r="BB434" s="198"/>
      <c r="BC434" s="198"/>
      <c r="BD434" s="198"/>
      <c r="BE434" s="198"/>
      <c r="BF434" s="191"/>
      <c r="BG434" s="191"/>
      <c r="BH434" s="191"/>
      <c r="BI434" s="191"/>
      <c r="BJ434" s="191"/>
      <c r="BK434" s="191"/>
      <c r="BL434" s="125"/>
      <c r="BM434" s="125"/>
      <c r="BN434" s="125"/>
      <c r="BO434" s="125"/>
    </row>
    <row r="435" spans="4:67" ht="54" customHeight="1" x14ac:dyDescent="0.15"/>
    <row r="436" spans="4:67" s="8" customFormat="1" ht="18" customHeight="1" x14ac:dyDescent="0.15">
      <c r="E436" s="456" t="s">
        <v>358</v>
      </c>
      <c r="F436" s="457"/>
      <c r="G436" s="457"/>
      <c r="H436" s="457"/>
      <c r="I436" s="457"/>
      <c r="J436" s="457"/>
      <c r="K436" s="457"/>
      <c r="L436" s="457"/>
      <c r="M436" s="457"/>
      <c r="N436" s="458"/>
      <c r="O436" s="465" t="s">
        <v>360</v>
      </c>
      <c r="P436" s="399"/>
      <c r="Q436" s="399"/>
      <c r="R436" s="399"/>
      <c r="S436" s="399"/>
      <c r="T436" s="400"/>
      <c r="W436" s="456" t="s">
        <v>358</v>
      </c>
      <c r="X436" s="457"/>
      <c r="Y436" s="457"/>
      <c r="Z436" s="457"/>
      <c r="AA436" s="457"/>
      <c r="AB436" s="457"/>
      <c r="AC436" s="457"/>
      <c r="AD436" s="457"/>
      <c r="AE436" s="457"/>
      <c r="AF436" s="458"/>
      <c r="AG436" s="465" t="s">
        <v>360</v>
      </c>
      <c r="AH436" s="399"/>
      <c r="AI436" s="399"/>
      <c r="AJ436" s="399"/>
      <c r="AK436" s="399"/>
      <c r="AL436" s="400"/>
      <c r="AM436" s="77"/>
      <c r="AN436" s="77"/>
      <c r="AO436" s="77"/>
      <c r="AP436" s="77"/>
      <c r="AQ436" s="77"/>
      <c r="AR436" s="77"/>
      <c r="AZ436" s="194"/>
      <c r="BA436" s="199"/>
      <c r="BB436" s="199"/>
      <c r="BC436" s="199"/>
      <c r="BD436" s="199"/>
      <c r="BE436" s="199"/>
      <c r="BF436" s="194"/>
      <c r="BG436" s="194"/>
      <c r="BH436" s="194"/>
      <c r="BI436" s="194"/>
      <c r="BJ436" s="194"/>
      <c r="BK436" s="194"/>
      <c r="BL436" s="126"/>
      <c r="BM436" s="126"/>
      <c r="BN436" s="126"/>
      <c r="BO436" s="126"/>
    </row>
    <row r="437" spans="4:67" s="8" customFormat="1" ht="6" customHeight="1" x14ac:dyDescent="0.15">
      <c r="E437" s="459"/>
      <c r="F437" s="414"/>
      <c r="G437" s="414"/>
      <c r="H437" s="414"/>
      <c r="I437" s="414"/>
      <c r="J437" s="414"/>
      <c r="K437" s="414"/>
      <c r="L437" s="414"/>
      <c r="M437" s="414"/>
      <c r="N437" s="460"/>
      <c r="O437" s="499" t="s">
        <v>238</v>
      </c>
      <c r="P437" s="500"/>
      <c r="Q437" s="500"/>
      <c r="R437" s="399"/>
      <c r="S437" s="399"/>
      <c r="T437" s="400"/>
      <c r="W437" s="459"/>
      <c r="X437" s="414"/>
      <c r="Y437" s="414"/>
      <c r="Z437" s="414"/>
      <c r="AA437" s="414"/>
      <c r="AB437" s="414"/>
      <c r="AC437" s="414"/>
      <c r="AD437" s="414"/>
      <c r="AE437" s="414"/>
      <c r="AF437" s="460"/>
      <c r="AG437" s="499" t="s">
        <v>238</v>
      </c>
      <c r="AH437" s="500"/>
      <c r="AI437" s="500"/>
      <c r="AJ437" s="399"/>
      <c r="AK437" s="399"/>
      <c r="AL437" s="400"/>
      <c r="AM437" s="77"/>
      <c r="AN437" s="77"/>
      <c r="AO437" s="77"/>
      <c r="AP437" s="77"/>
      <c r="AQ437" s="77"/>
      <c r="AR437" s="77"/>
      <c r="AZ437" s="194"/>
      <c r="BA437" s="199"/>
      <c r="BB437" s="199"/>
      <c r="BC437" s="199"/>
      <c r="BD437" s="199"/>
      <c r="BE437" s="199"/>
      <c r="BF437" s="194"/>
      <c r="BG437" s="194"/>
      <c r="BH437" s="194"/>
      <c r="BI437" s="194"/>
      <c r="BJ437" s="194"/>
      <c r="BK437" s="194"/>
      <c r="BL437" s="126"/>
      <c r="BM437" s="126"/>
      <c r="BN437" s="126"/>
      <c r="BO437" s="126"/>
    </row>
    <row r="438" spans="4:67" s="8" customFormat="1" ht="20.100000000000001" customHeight="1" x14ac:dyDescent="0.15">
      <c r="E438" s="461"/>
      <c r="F438" s="462"/>
      <c r="G438" s="462"/>
      <c r="H438" s="462"/>
      <c r="I438" s="462"/>
      <c r="J438" s="462"/>
      <c r="K438" s="462"/>
      <c r="L438" s="462"/>
      <c r="M438" s="462"/>
      <c r="N438" s="463"/>
      <c r="O438" s="501"/>
      <c r="P438" s="502"/>
      <c r="Q438" s="503"/>
      <c r="R438" s="465" t="s">
        <v>357</v>
      </c>
      <c r="S438" s="399"/>
      <c r="T438" s="400"/>
      <c r="W438" s="461"/>
      <c r="X438" s="462"/>
      <c r="Y438" s="462"/>
      <c r="Z438" s="462"/>
      <c r="AA438" s="462"/>
      <c r="AB438" s="462"/>
      <c r="AC438" s="462"/>
      <c r="AD438" s="462"/>
      <c r="AE438" s="462"/>
      <c r="AF438" s="463"/>
      <c r="AG438" s="501"/>
      <c r="AH438" s="502"/>
      <c r="AI438" s="503"/>
      <c r="AJ438" s="465" t="s">
        <v>357</v>
      </c>
      <c r="AK438" s="399"/>
      <c r="AL438" s="400"/>
      <c r="AM438" s="77"/>
      <c r="AN438" s="77"/>
      <c r="AO438" s="77"/>
      <c r="AP438" s="77"/>
      <c r="AQ438" s="77"/>
      <c r="AR438" s="77"/>
      <c r="AZ438" s="194"/>
      <c r="BA438" s="199"/>
      <c r="BB438" s="199"/>
      <c r="BC438" s="199"/>
      <c r="BD438" s="199"/>
      <c r="BE438" s="199"/>
      <c r="BF438" s="194"/>
      <c r="BG438" s="194"/>
      <c r="BH438" s="194"/>
      <c r="BI438" s="194"/>
      <c r="BJ438" s="194"/>
      <c r="BK438" s="194"/>
      <c r="BL438" s="126"/>
      <c r="BM438" s="126"/>
      <c r="BN438" s="126"/>
      <c r="BO438" s="126"/>
    </row>
    <row r="439" spans="4:67" s="8" customFormat="1" ht="30" customHeight="1" x14ac:dyDescent="0.15">
      <c r="D439" s="11" t="s">
        <v>254</v>
      </c>
      <c r="E439" s="498"/>
      <c r="F439" s="498"/>
      <c r="G439" s="498"/>
      <c r="H439" s="498"/>
      <c r="I439" s="498"/>
      <c r="J439" s="498"/>
      <c r="K439" s="498"/>
      <c r="L439" s="498"/>
      <c r="M439" s="498"/>
      <c r="N439" s="498"/>
      <c r="O439" s="447"/>
      <c r="P439" s="322"/>
      <c r="Q439" s="14" t="s">
        <v>280</v>
      </c>
      <c r="R439" s="447"/>
      <c r="S439" s="322"/>
      <c r="T439" s="14" t="s">
        <v>280</v>
      </c>
      <c r="V439" s="11" t="s">
        <v>260</v>
      </c>
      <c r="W439" s="498"/>
      <c r="X439" s="498"/>
      <c r="Y439" s="498"/>
      <c r="Z439" s="498"/>
      <c r="AA439" s="498"/>
      <c r="AB439" s="498"/>
      <c r="AC439" s="498"/>
      <c r="AD439" s="498"/>
      <c r="AE439" s="498"/>
      <c r="AF439" s="498"/>
      <c r="AG439" s="447"/>
      <c r="AH439" s="322"/>
      <c r="AI439" s="14" t="s">
        <v>280</v>
      </c>
      <c r="AJ439" s="447"/>
      <c r="AK439" s="322"/>
      <c r="AL439" s="14" t="s">
        <v>280</v>
      </c>
      <c r="AM439" s="81"/>
      <c r="AN439" s="81"/>
      <c r="AO439" s="81"/>
      <c r="AP439" s="81"/>
      <c r="AQ439" s="81"/>
      <c r="AR439" s="81"/>
      <c r="AZ439" s="194"/>
      <c r="BA439" s="199"/>
      <c r="BB439" s="199"/>
      <c r="BC439" s="199"/>
      <c r="BD439" s="199"/>
      <c r="BE439" s="199"/>
      <c r="BF439" s="194"/>
      <c r="BG439" s="194"/>
      <c r="BH439" s="194"/>
      <c r="BI439" s="194"/>
      <c r="BJ439" s="194"/>
      <c r="BK439" s="194"/>
      <c r="BL439" s="126"/>
      <c r="BM439" s="126"/>
      <c r="BN439" s="126"/>
      <c r="BO439" s="126"/>
    </row>
    <row r="440" spans="4:67" s="8" customFormat="1" ht="30" customHeight="1" x14ac:dyDescent="0.15">
      <c r="D440" s="11" t="s">
        <v>230</v>
      </c>
      <c r="E440" s="403"/>
      <c r="F440" s="403"/>
      <c r="G440" s="403"/>
      <c r="H440" s="403"/>
      <c r="I440" s="403"/>
      <c r="J440" s="403"/>
      <c r="K440" s="403"/>
      <c r="L440" s="403"/>
      <c r="M440" s="403"/>
      <c r="N440" s="403"/>
      <c r="O440" s="446"/>
      <c r="P440" s="314"/>
      <c r="Q440" s="20" t="s">
        <v>280</v>
      </c>
      <c r="R440" s="446"/>
      <c r="S440" s="314"/>
      <c r="T440" s="20" t="s">
        <v>280</v>
      </c>
      <c r="V440" s="11" t="s">
        <v>235</v>
      </c>
      <c r="W440" s="403"/>
      <c r="X440" s="403"/>
      <c r="Y440" s="403"/>
      <c r="Z440" s="403"/>
      <c r="AA440" s="403"/>
      <c r="AB440" s="403"/>
      <c r="AC440" s="403"/>
      <c r="AD440" s="403"/>
      <c r="AE440" s="403"/>
      <c r="AF440" s="403"/>
      <c r="AG440" s="446"/>
      <c r="AH440" s="314"/>
      <c r="AI440" s="20" t="s">
        <v>280</v>
      </c>
      <c r="AJ440" s="446"/>
      <c r="AK440" s="314"/>
      <c r="AL440" s="20" t="s">
        <v>280</v>
      </c>
      <c r="AM440" s="81"/>
      <c r="AN440" s="81"/>
      <c r="AO440" s="81"/>
      <c r="AP440" s="81"/>
      <c r="AQ440" s="81"/>
      <c r="AR440" s="81"/>
      <c r="AZ440" s="194"/>
      <c r="BA440" s="199"/>
      <c r="BB440" s="199"/>
      <c r="BC440" s="199"/>
      <c r="BD440" s="199"/>
      <c r="BE440" s="199"/>
      <c r="BF440" s="194"/>
      <c r="BG440" s="194"/>
      <c r="BH440" s="194"/>
      <c r="BI440" s="194"/>
      <c r="BJ440" s="194"/>
      <c r="BK440" s="194"/>
      <c r="BL440" s="126"/>
      <c r="BM440" s="126"/>
      <c r="BN440" s="126"/>
      <c r="BO440" s="126"/>
    </row>
    <row r="441" spans="4:67" s="8" customFormat="1" ht="30" customHeight="1" x14ac:dyDescent="0.15">
      <c r="D441" s="11" t="s">
        <v>231</v>
      </c>
      <c r="E441" s="403"/>
      <c r="F441" s="403"/>
      <c r="G441" s="403"/>
      <c r="H441" s="403"/>
      <c r="I441" s="403"/>
      <c r="J441" s="403"/>
      <c r="K441" s="403"/>
      <c r="L441" s="403"/>
      <c r="M441" s="403"/>
      <c r="N441" s="403"/>
      <c r="O441" s="446"/>
      <c r="P441" s="314"/>
      <c r="Q441" s="20" t="s">
        <v>280</v>
      </c>
      <c r="R441" s="446"/>
      <c r="S441" s="314"/>
      <c r="T441" s="20" t="s">
        <v>280</v>
      </c>
      <c r="V441" s="11" t="s">
        <v>236</v>
      </c>
      <c r="W441" s="403"/>
      <c r="X441" s="403"/>
      <c r="Y441" s="403"/>
      <c r="Z441" s="403"/>
      <c r="AA441" s="403"/>
      <c r="AB441" s="403"/>
      <c r="AC441" s="403"/>
      <c r="AD441" s="403"/>
      <c r="AE441" s="403"/>
      <c r="AF441" s="403"/>
      <c r="AG441" s="446"/>
      <c r="AH441" s="314"/>
      <c r="AI441" s="20" t="s">
        <v>280</v>
      </c>
      <c r="AJ441" s="446"/>
      <c r="AK441" s="314"/>
      <c r="AL441" s="20" t="s">
        <v>280</v>
      </c>
      <c r="AM441" s="81"/>
      <c r="AN441" s="81"/>
      <c r="AO441" s="81"/>
      <c r="AP441" s="81"/>
      <c r="AQ441" s="81"/>
      <c r="AR441" s="81"/>
      <c r="AZ441" s="194"/>
      <c r="BA441" s="199"/>
      <c r="BB441" s="199"/>
      <c r="BC441" s="199"/>
      <c r="BD441" s="199"/>
      <c r="BE441" s="199"/>
      <c r="BF441" s="194"/>
      <c r="BG441" s="194"/>
      <c r="BH441" s="194"/>
      <c r="BI441" s="194"/>
      <c r="BJ441" s="194"/>
      <c r="BK441" s="194"/>
      <c r="BL441" s="126"/>
      <c r="BM441" s="126"/>
      <c r="BN441" s="126"/>
      <c r="BO441" s="126"/>
    </row>
    <row r="442" spans="4:67" s="8" customFormat="1" ht="30" customHeight="1" x14ac:dyDescent="0.15">
      <c r="D442" s="11" t="s">
        <v>232</v>
      </c>
      <c r="E442" s="403"/>
      <c r="F442" s="403"/>
      <c r="G442" s="403"/>
      <c r="H442" s="403"/>
      <c r="I442" s="403"/>
      <c r="J442" s="403"/>
      <c r="K442" s="403"/>
      <c r="L442" s="403"/>
      <c r="M442" s="403"/>
      <c r="N442" s="403"/>
      <c r="O442" s="446"/>
      <c r="P442" s="314"/>
      <c r="Q442" s="20" t="s">
        <v>280</v>
      </c>
      <c r="R442" s="446"/>
      <c r="S442" s="314"/>
      <c r="T442" s="20" t="s">
        <v>280</v>
      </c>
      <c r="V442" s="11" t="s">
        <v>237</v>
      </c>
      <c r="W442" s="403"/>
      <c r="X442" s="403"/>
      <c r="Y442" s="403"/>
      <c r="Z442" s="403"/>
      <c r="AA442" s="403"/>
      <c r="AB442" s="403"/>
      <c r="AC442" s="403"/>
      <c r="AD442" s="403"/>
      <c r="AE442" s="403"/>
      <c r="AF442" s="403"/>
      <c r="AG442" s="446"/>
      <c r="AH442" s="314"/>
      <c r="AI442" s="20" t="s">
        <v>280</v>
      </c>
      <c r="AJ442" s="446"/>
      <c r="AK442" s="314"/>
      <c r="AL442" s="20" t="s">
        <v>280</v>
      </c>
      <c r="AM442" s="81"/>
      <c r="AN442" s="81"/>
      <c r="AO442" s="81"/>
      <c r="AP442" s="81"/>
      <c r="AQ442" s="81"/>
      <c r="AR442" s="81"/>
      <c r="AZ442" s="194"/>
      <c r="BA442" s="199"/>
      <c r="BB442" s="199"/>
      <c r="BC442" s="199"/>
      <c r="BD442" s="199"/>
      <c r="BE442" s="199"/>
      <c r="BF442" s="194"/>
      <c r="BG442" s="194"/>
      <c r="BH442" s="194"/>
      <c r="BI442" s="194"/>
      <c r="BJ442" s="194"/>
      <c r="BK442" s="194"/>
      <c r="BL442" s="126"/>
      <c r="BM442" s="126"/>
      <c r="BN442" s="126"/>
      <c r="BO442" s="126"/>
    </row>
    <row r="443" spans="4:67" s="8" customFormat="1" ht="30" customHeight="1" x14ac:dyDescent="0.15">
      <c r="D443" s="11" t="s">
        <v>233</v>
      </c>
      <c r="E443" s="455"/>
      <c r="F443" s="455"/>
      <c r="G443" s="455"/>
      <c r="H443" s="455"/>
      <c r="I443" s="455"/>
      <c r="J443" s="455"/>
      <c r="K443" s="455"/>
      <c r="L443" s="455"/>
      <c r="M443" s="455"/>
      <c r="N443" s="455"/>
      <c r="O443" s="464"/>
      <c r="P443" s="348"/>
      <c r="Q443" s="16" t="s">
        <v>280</v>
      </c>
      <c r="R443" s="464"/>
      <c r="S443" s="348"/>
      <c r="T443" s="16" t="s">
        <v>280</v>
      </c>
      <c r="V443" s="11" t="s">
        <v>229</v>
      </c>
      <c r="W443" s="455"/>
      <c r="X443" s="455"/>
      <c r="Y443" s="455"/>
      <c r="Z443" s="455"/>
      <c r="AA443" s="455"/>
      <c r="AB443" s="455"/>
      <c r="AC443" s="455"/>
      <c r="AD443" s="455"/>
      <c r="AE443" s="455"/>
      <c r="AF443" s="455"/>
      <c r="AG443" s="464"/>
      <c r="AH443" s="348"/>
      <c r="AI443" s="16" t="s">
        <v>280</v>
      </c>
      <c r="AJ443" s="464"/>
      <c r="AK443" s="348"/>
      <c r="AL443" s="16" t="s">
        <v>280</v>
      </c>
      <c r="AM443" s="81"/>
      <c r="AN443" s="81"/>
      <c r="AO443" s="81"/>
      <c r="AP443" s="81"/>
      <c r="AQ443" s="81"/>
      <c r="AR443" s="81"/>
      <c r="AZ443" s="194"/>
      <c r="BA443" s="199"/>
      <c r="BB443" s="199"/>
      <c r="BC443" s="199"/>
      <c r="BD443" s="199"/>
      <c r="BE443" s="199"/>
      <c r="BF443" s="194"/>
      <c r="BG443" s="194"/>
      <c r="BH443" s="194"/>
      <c r="BI443" s="194"/>
      <c r="BJ443" s="194"/>
      <c r="BK443" s="194"/>
      <c r="BL443" s="126"/>
      <c r="BM443" s="126"/>
      <c r="BN443" s="126"/>
      <c r="BO443" s="126"/>
    </row>
    <row r="444" spans="4:67" ht="15" customHeight="1" x14ac:dyDescent="0.15">
      <c r="D444" s="9"/>
      <c r="E444" s="9"/>
    </row>
    <row r="445" spans="4:67" customFormat="1" ht="18" customHeight="1" x14ac:dyDescent="0.15">
      <c r="D445" s="369" t="s">
        <v>211</v>
      </c>
      <c r="E445" s="369"/>
      <c r="F445" s="369"/>
      <c r="G445" s="369"/>
      <c r="H445" s="369"/>
      <c r="I445" s="369"/>
      <c r="J445" s="369"/>
      <c r="K445" s="369"/>
      <c r="L445" s="369"/>
      <c r="M445" s="369"/>
      <c r="N445" s="369"/>
      <c r="O445" s="369"/>
      <c r="P445" s="369"/>
      <c r="Q445" s="369"/>
      <c r="R445" s="369"/>
      <c r="S445" s="369"/>
      <c r="T445" s="369"/>
      <c r="U445" s="369"/>
      <c r="V445" s="369"/>
      <c r="W445" s="369"/>
      <c r="X445" s="369"/>
      <c r="Y445" s="369"/>
      <c r="Z445" s="369"/>
      <c r="AA445" s="369"/>
      <c r="AB445" s="369"/>
      <c r="AC445" s="369"/>
      <c r="AD445" s="369"/>
      <c r="AE445" s="369"/>
      <c r="AF445" s="369"/>
      <c r="AG445" s="369"/>
      <c r="AH445" s="369"/>
      <c r="AI445" s="369"/>
      <c r="AJ445" s="369"/>
      <c r="AK445" s="369"/>
      <c r="AL445" s="369"/>
      <c r="AM445" s="369"/>
      <c r="AN445" s="369"/>
      <c r="AO445" s="369"/>
      <c r="AP445" s="369"/>
      <c r="AQ445" s="369"/>
      <c r="AR445" s="369"/>
      <c r="AZ445" s="191"/>
      <c r="BA445" s="198"/>
      <c r="BB445" s="198"/>
      <c r="BC445" s="198"/>
      <c r="BD445" s="198"/>
      <c r="BE445" s="198"/>
      <c r="BF445" s="191"/>
      <c r="BG445" s="191"/>
      <c r="BH445" s="191"/>
      <c r="BI445" s="191"/>
      <c r="BJ445" s="191"/>
      <c r="BK445" s="191"/>
      <c r="BL445" s="125"/>
      <c r="BM445" s="125"/>
      <c r="BN445" s="125"/>
      <c r="BO445" s="125"/>
    </row>
    <row r="446" spans="4:67" ht="66.95" customHeight="1" x14ac:dyDescent="0.15"/>
    <row r="447" spans="4:67" s="8" customFormat="1" ht="18" customHeight="1" x14ac:dyDescent="0.15">
      <c r="E447" s="456" t="s">
        <v>358</v>
      </c>
      <c r="F447" s="457"/>
      <c r="G447" s="457"/>
      <c r="H447" s="457"/>
      <c r="I447" s="457"/>
      <c r="J447" s="457"/>
      <c r="K447" s="457"/>
      <c r="L447" s="457"/>
      <c r="M447" s="457"/>
      <c r="N447" s="458"/>
      <c r="O447" s="465" t="s">
        <v>361</v>
      </c>
      <c r="P447" s="399"/>
      <c r="Q447" s="399"/>
      <c r="R447" s="399"/>
      <c r="S447" s="399"/>
      <c r="T447" s="400"/>
      <c r="W447" s="456" t="s">
        <v>358</v>
      </c>
      <c r="X447" s="457"/>
      <c r="Y447" s="457"/>
      <c r="Z447" s="457"/>
      <c r="AA447" s="457"/>
      <c r="AB447" s="457"/>
      <c r="AC447" s="457"/>
      <c r="AD447" s="457"/>
      <c r="AE447" s="457"/>
      <c r="AF447" s="458"/>
      <c r="AG447" s="465" t="s">
        <v>361</v>
      </c>
      <c r="AH447" s="399"/>
      <c r="AI447" s="399"/>
      <c r="AJ447" s="399"/>
      <c r="AK447" s="399"/>
      <c r="AL447" s="400"/>
      <c r="AM447" s="77"/>
      <c r="AN447" s="77"/>
      <c r="AO447" s="77"/>
      <c r="AP447" s="77"/>
      <c r="AQ447" s="77"/>
      <c r="AR447" s="77"/>
      <c r="AZ447" s="194"/>
      <c r="BA447" s="199"/>
      <c r="BB447" s="199"/>
      <c r="BC447" s="199"/>
      <c r="BD447" s="199"/>
      <c r="BE447" s="199"/>
      <c r="BF447" s="194"/>
      <c r="BG447" s="194"/>
      <c r="BH447" s="194"/>
      <c r="BI447" s="194"/>
      <c r="BJ447" s="194"/>
      <c r="BK447" s="194"/>
      <c r="BL447" s="126"/>
      <c r="BM447" s="126"/>
      <c r="BN447" s="126"/>
      <c r="BO447" s="126"/>
    </row>
    <row r="448" spans="4:67" s="8" customFormat="1" ht="6" customHeight="1" x14ac:dyDescent="0.15">
      <c r="E448" s="459"/>
      <c r="F448" s="414"/>
      <c r="G448" s="414"/>
      <c r="H448" s="414"/>
      <c r="I448" s="414"/>
      <c r="J448" s="414"/>
      <c r="K448" s="414"/>
      <c r="L448" s="414"/>
      <c r="M448" s="414"/>
      <c r="N448" s="460"/>
      <c r="O448" s="499" t="s">
        <v>238</v>
      </c>
      <c r="P448" s="500"/>
      <c r="Q448" s="500"/>
      <c r="R448" s="399"/>
      <c r="S448" s="399"/>
      <c r="T448" s="400"/>
      <c r="W448" s="459"/>
      <c r="X448" s="414"/>
      <c r="Y448" s="414"/>
      <c r="Z448" s="414"/>
      <c r="AA448" s="414"/>
      <c r="AB448" s="414"/>
      <c r="AC448" s="414"/>
      <c r="AD448" s="414"/>
      <c r="AE448" s="414"/>
      <c r="AF448" s="460"/>
      <c r="AG448" s="499" t="s">
        <v>238</v>
      </c>
      <c r="AH448" s="500"/>
      <c r="AI448" s="500"/>
      <c r="AJ448" s="399"/>
      <c r="AK448" s="399"/>
      <c r="AL448" s="400"/>
      <c r="AM448" s="77"/>
      <c r="AN448" s="77"/>
      <c r="AO448" s="77"/>
      <c r="AP448" s="77"/>
      <c r="AQ448" s="77"/>
      <c r="AR448" s="77"/>
      <c r="AZ448" s="194"/>
      <c r="BA448" s="199"/>
      <c r="BB448" s="199"/>
      <c r="BC448" s="199"/>
      <c r="BD448" s="199"/>
      <c r="BE448" s="199"/>
      <c r="BF448" s="194"/>
      <c r="BG448" s="194"/>
      <c r="BH448" s="194"/>
      <c r="BI448" s="194"/>
      <c r="BJ448" s="194"/>
      <c r="BK448" s="194"/>
      <c r="BL448" s="126"/>
      <c r="BM448" s="126"/>
      <c r="BN448" s="126"/>
      <c r="BO448" s="126"/>
    </row>
    <row r="449" spans="4:67" s="8" customFormat="1" ht="20.100000000000001" customHeight="1" x14ac:dyDescent="0.15">
      <c r="E449" s="461"/>
      <c r="F449" s="462"/>
      <c r="G449" s="462"/>
      <c r="H449" s="462"/>
      <c r="I449" s="462"/>
      <c r="J449" s="462"/>
      <c r="K449" s="462"/>
      <c r="L449" s="462"/>
      <c r="M449" s="462"/>
      <c r="N449" s="463"/>
      <c r="O449" s="501"/>
      <c r="P449" s="502"/>
      <c r="Q449" s="503"/>
      <c r="R449" s="465" t="s">
        <v>357</v>
      </c>
      <c r="S449" s="399"/>
      <c r="T449" s="400"/>
      <c r="W449" s="461"/>
      <c r="X449" s="462"/>
      <c r="Y449" s="462"/>
      <c r="Z449" s="462"/>
      <c r="AA449" s="462"/>
      <c r="AB449" s="462"/>
      <c r="AC449" s="462"/>
      <c r="AD449" s="462"/>
      <c r="AE449" s="462"/>
      <c r="AF449" s="463"/>
      <c r="AG449" s="501"/>
      <c r="AH449" s="502"/>
      <c r="AI449" s="503"/>
      <c r="AJ449" s="465" t="s">
        <v>357</v>
      </c>
      <c r="AK449" s="399"/>
      <c r="AL449" s="400"/>
      <c r="AM449" s="77"/>
      <c r="AN449" s="77"/>
      <c r="AO449" s="77"/>
      <c r="AP449" s="77"/>
      <c r="AQ449" s="77"/>
      <c r="AR449" s="77"/>
      <c r="AZ449" s="194"/>
      <c r="BA449" s="199"/>
      <c r="BB449" s="199"/>
      <c r="BC449" s="199"/>
      <c r="BD449" s="199"/>
      <c r="BE449" s="199"/>
      <c r="BF449" s="194"/>
      <c r="BG449" s="194"/>
      <c r="BH449" s="194"/>
      <c r="BI449" s="194"/>
      <c r="BJ449" s="194"/>
      <c r="BK449" s="194"/>
      <c r="BL449" s="126"/>
      <c r="BM449" s="126"/>
      <c r="BN449" s="126"/>
      <c r="BO449" s="126"/>
    </row>
    <row r="450" spans="4:67" s="8" customFormat="1" ht="30" customHeight="1" x14ac:dyDescent="0.15">
      <c r="D450" s="11" t="s">
        <v>254</v>
      </c>
      <c r="E450" s="498"/>
      <c r="F450" s="498"/>
      <c r="G450" s="498"/>
      <c r="H450" s="498"/>
      <c r="I450" s="498"/>
      <c r="J450" s="498"/>
      <c r="K450" s="498"/>
      <c r="L450" s="498"/>
      <c r="M450" s="498"/>
      <c r="N450" s="498"/>
      <c r="O450" s="447"/>
      <c r="P450" s="322"/>
      <c r="Q450" s="14" t="s">
        <v>280</v>
      </c>
      <c r="R450" s="447"/>
      <c r="S450" s="322"/>
      <c r="T450" s="14" t="s">
        <v>280</v>
      </c>
      <c r="V450" s="11" t="s">
        <v>260</v>
      </c>
      <c r="W450" s="498"/>
      <c r="X450" s="498"/>
      <c r="Y450" s="498"/>
      <c r="Z450" s="498"/>
      <c r="AA450" s="498"/>
      <c r="AB450" s="498"/>
      <c r="AC450" s="498"/>
      <c r="AD450" s="498"/>
      <c r="AE450" s="498"/>
      <c r="AF450" s="498"/>
      <c r="AG450" s="447"/>
      <c r="AH450" s="322"/>
      <c r="AI450" s="14" t="s">
        <v>280</v>
      </c>
      <c r="AJ450" s="447"/>
      <c r="AK450" s="322"/>
      <c r="AL450" s="14" t="s">
        <v>280</v>
      </c>
      <c r="AM450" s="81"/>
      <c r="AN450" s="81"/>
      <c r="AO450" s="81"/>
      <c r="AP450" s="81"/>
      <c r="AQ450" s="81"/>
      <c r="AR450" s="81"/>
      <c r="AZ450" s="194"/>
      <c r="BA450" s="199"/>
      <c r="BB450" s="199"/>
      <c r="BC450" s="199"/>
      <c r="BD450" s="199"/>
      <c r="BE450" s="199"/>
      <c r="BF450" s="194"/>
      <c r="BG450" s="194"/>
      <c r="BH450" s="194"/>
      <c r="BI450" s="194"/>
      <c r="BJ450" s="194"/>
      <c r="BK450" s="194"/>
      <c r="BL450" s="126"/>
      <c r="BM450" s="126"/>
      <c r="BN450" s="126"/>
      <c r="BO450" s="126"/>
    </row>
    <row r="451" spans="4:67" s="8" customFormat="1" ht="30" customHeight="1" x14ac:dyDescent="0.15">
      <c r="D451" s="11" t="s">
        <v>230</v>
      </c>
      <c r="E451" s="403"/>
      <c r="F451" s="403"/>
      <c r="G451" s="403"/>
      <c r="H451" s="403"/>
      <c r="I451" s="403"/>
      <c r="J451" s="403"/>
      <c r="K451" s="403"/>
      <c r="L451" s="403"/>
      <c r="M451" s="403"/>
      <c r="N451" s="403"/>
      <c r="O451" s="446"/>
      <c r="P451" s="314"/>
      <c r="Q451" s="20" t="s">
        <v>280</v>
      </c>
      <c r="R451" s="446"/>
      <c r="S451" s="314"/>
      <c r="T451" s="20" t="s">
        <v>280</v>
      </c>
      <c r="V451" s="11" t="s">
        <v>235</v>
      </c>
      <c r="W451" s="403"/>
      <c r="X451" s="403"/>
      <c r="Y451" s="403"/>
      <c r="Z451" s="403"/>
      <c r="AA451" s="403"/>
      <c r="AB451" s="403"/>
      <c r="AC451" s="403"/>
      <c r="AD451" s="403"/>
      <c r="AE451" s="403"/>
      <c r="AF451" s="403"/>
      <c r="AG451" s="446"/>
      <c r="AH451" s="314"/>
      <c r="AI451" s="20" t="s">
        <v>280</v>
      </c>
      <c r="AJ451" s="446"/>
      <c r="AK451" s="314"/>
      <c r="AL451" s="20" t="s">
        <v>280</v>
      </c>
      <c r="AM451" s="81"/>
      <c r="AN451" s="81"/>
      <c r="AO451" s="81"/>
      <c r="AP451" s="81"/>
      <c r="AQ451" s="81"/>
      <c r="AR451" s="81"/>
      <c r="AZ451" s="194"/>
      <c r="BA451" s="199"/>
      <c r="BB451" s="199"/>
      <c r="BC451" s="199"/>
      <c r="BD451" s="199"/>
      <c r="BE451" s="199"/>
      <c r="BF451" s="194"/>
      <c r="BG451" s="194"/>
      <c r="BH451" s="194"/>
      <c r="BI451" s="194"/>
      <c r="BJ451" s="194"/>
      <c r="BK451" s="194"/>
      <c r="BL451" s="126"/>
      <c r="BM451" s="126"/>
      <c r="BN451" s="126"/>
      <c r="BO451" s="126"/>
    </row>
    <row r="452" spans="4:67" s="8" customFormat="1" ht="30" customHeight="1" x14ac:dyDescent="0.15">
      <c r="D452" s="11" t="s">
        <v>231</v>
      </c>
      <c r="E452" s="403"/>
      <c r="F452" s="403"/>
      <c r="G452" s="403"/>
      <c r="H452" s="403"/>
      <c r="I452" s="403"/>
      <c r="J452" s="403"/>
      <c r="K452" s="403"/>
      <c r="L452" s="403"/>
      <c r="M452" s="403"/>
      <c r="N452" s="403"/>
      <c r="O452" s="446"/>
      <c r="P452" s="314"/>
      <c r="Q452" s="20" t="s">
        <v>280</v>
      </c>
      <c r="R452" s="446"/>
      <c r="S452" s="314"/>
      <c r="T452" s="20" t="s">
        <v>280</v>
      </c>
      <c r="V452" s="11" t="s">
        <v>236</v>
      </c>
      <c r="W452" s="403"/>
      <c r="X452" s="403"/>
      <c r="Y452" s="403"/>
      <c r="Z452" s="403"/>
      <c r="AA452" s="403"/>
      <c r="AB452" s="403"/>
      <c r="AC452" s="403"/>
      <c r="AD452" s="403"/>
      <c r="AE452" s="403"/>
      <c r="AF452" s="403"/>
      <c r="AG452" s="446"/>
      <c r="AH452" s="314"/>
      <c r="AI452" s="20" t="s">
        <v>280</v>
      </c>
      <c r="AJ452" s="446"/>
      <c r="AK452" s="314"/>
      <c r="AL452" s="20" t="s">
        <v>280</v>
      </c>
      <c r="AM452" s="81"/>
      <c r="AN452" s="81"/>
      <c r="AO452" s="81"/>
      <c r="AP452" s="81"/>
      <c r="AQ452" s="81"/>
      <c r="AR452" s="81"/>
      <c r="AZ452" s="194"/>
      <c r="BA452" s="199"/>
      <c r="BB452" s="199"/>
      <c r="BC452" s="199"/>
      <c r="BD452" s="199"/>
      <c r="BE452" s="199"/>
      <c r="BF452" s="194"/>
      <c r="BG452" s="194"/>
      <c r="BH452" s="194"/>
      <c r="BI452" s="194"/>
      <c r="BJ452" s="194"/>
      <c r="BK452" s="194"/>
      <c r="BL452" s="126"/>
      <c r="BM452" s="126"/>
      <c r="BN452" s="126"/>
      <c r="BO452" s="126"/>
    </row>
    <row r="453" spans="4:67" s="8" customFormat="1" ht="30" customHeight="1" x14ac:dyDescent="0.15">
      <c r="D453" s="11" t="s">
        <v>232</v>
      </c>
      <c r="E453" s="403"/>
      <c r="F453" s="403"/>
      <c r="G453" s="403"/>
      <c r="H453" s="403"/>
      <c r="I453" s="403"/>
      <c r="J453" s="403"/>
      <c r="K453" s="403"/>
      <c r="L453" s="403"/>
      <c r="M453" s="403"/>
      <c r="N453" s="403"/>
      <c r="O453" s="446"/>
      <c r="P453" s="314"/>
      <c r="Q453" s="20" t="s">
        <v>280</v>
      </c>
      <c r="R453" s="446"/>
      <c r="S453" s="314"/>
      <c r="T453" s="20" t="s">
        <v>280</v>
      </c>
      <c r="V453" s="11" t="s">
        <v>237</v>
      </c>
      <c r="W453" s="403"/>
      <c r="X453" s="403"/>
      <c r="Y453" s="403"/>
      <c r="Z453" s="403"/>
      <c r="AA453" s="403"/>
      <c r="AB453" s="403"/>
      <c r="AC453" s="403"/>
      <c r="AD453" s="403"/>
      <c r="AE453" s="403"/>
      <c r="AF453" s="403"/>
      <c r="AG453" s="446"/>
      <c r="AH453" s="314"/>
      <c r="AI453" s="20" t="s">
        <v>280</v>
      </c>
      <c r="AJ453" s="446"/>
      <c r="AK453" s="314"/>
      <c r="AL453" s="20" t="s">
        <v>280</v>
      </c>
      <c r="AM453" s="81"/>
      <c r="AN453" s="81"/>
      <c r="AO453" s="81"/>
      <c r="AP453" s="81"/>
      <c r="AQ453" s="81"/>
      <c r="AR453" s="81"/>
      <c r="AZ453" s="194"/>
      <c r="BA453" s="199"/>
      <c r="BB453" s="199"/>
      <c r="BC453" s="199"/>
      <c r="BD453" s="199"/>
      <c r="BE453" s="199"/>
      <c r="BF453" s="194"/>
      <c r="BG453" s="194"/>
      <c r="BH453" s="194"/>
      <c r="BI453" s="194"/>
      <c r="BJ453" s="194"/>
      <c r="BK453" s="194"/>
      <c r="BL453" s="126"/>
      <c r="BM453" s="126"/>
      <c r="BN453" s="126"/>
      <c r="BO453" s="126"/>
    </row>
    <row r="454" spans="4:67" s="8" customFormat="1" ht="30" customHeight="1" x14ac:dyDescent="0.15">
      <c r="D454" s="11" t="s">
        <v>233</v>
      </c>
      <c r="E454" s="455"/>
      <c r="F454" s="455"/>
      <c r="G454" s="455"/>
      <c r="H454" s="455"/>
      <c r="I454" s="455"/>
      <c r="J454" s="455"/>
      <c r="K454" s="455"/>
      <c r="L454" s="455"/>
      <c r="M454" s="455"/>
      <c r="N454" s="455"/>
      <c r="O454" s="464"/>
      <c r="P454" s="348"/>
      <c r="Q454" s="16" t="s">
        <v>280</v>
      </c>
      <c r="R454" s="464"/>
      <c r="S454" s="348"/>
      <c r="T454" s="16" t="s">
        <v>280</v>
      </c>
      <c r="V454" s="11" t="s">
        <v>229</v>
      </c>
      <c r="W454" s="455"/>
      <c r="X454" s="455"/>
      <c r="Y454" s="455"/>
      <c r="Z454" s="455"/>
      <c r="AA454" s="455"/>
      <c r="AB454" s="455"/>
      <c r="AC454" s="455"/>
      <c r="AD454" s="455"/>
      <c r="AE454" s="455"/>
      <c r="AF454" s="455"/>
      <c r="AG454" s="464"/>
      <c r="AH454" s="348"/>
      <c r="AI454" s="16" t="s">
        <v>280</v>
      </c>
      <c r="AJ454" s="464"/>
      <c r="AK454" s="348"/>
      <c r="AL454" s="16" t="s">
        <v>280</v>
      </c>
      <c r="AM454" s="81"/>
      <c r="AN454" s="81"/>
      <c r="AO454" s="81"/>
      <c r="AP454" s="81"/>
      <c r="AQ454" s="81"/>
      <c r="AR454" s="81"/>
      <c r="AZ454" s="194"/>
      <c r="BA454" s="199"/>
      <c r="BB454" s="199"/>
      <c r="BC454" s="199"/>
      <c r="BD454" s="199"/>
      <c r="BE454" s="199"/>
      <c r="BF454" s="194"/>
      <c r="BG454" s="194"/>
      <c r="BH454" s="194"/>
      <c r="BI454" s="194"/>
      <c r="BJ454" s="194"/>
      <c r="BK454" s="194"/>
      <c r="BL454" s="126"/>
      <c r="BM454" s="126"/>
      <c r="BN454" s="126"/>
      <c r="BO454" s="126"/>
    </row>
    <row r="455" spans="4:67" ht="15" customHeight="1" x14ac:dyDescent="0.15">
      <c r="D455" s="9"/>
      <c r="E455" s="9"/>
    </row>
    <row r="456" spans="4:67" customFormat="1" ht="18" customHeight="1" x14ac:dyDescent="0.15">
      <c r="D456" s="369" t="s">
        <v>212</v>
      </c>
      <c r="E456" s="369"/>
      <c r="F456" s="369"/>
      <c r="G456" s="369"/>
      <c r="H456" s="369"/>
      <c r="I456" s="369"/>
      <c r="J456" s="369"/>
      <c r="K456" s="369"/>
      <c r="L456" s="369"/>
      <c r="M456" s="369"/>
      <c r="N456" s="369"/>
      <c r="O456" s="369"/>
      <c r="P456" s="369"/>
      <c r="Q456" s="369"/>
      <c r="R456" s="369"/>
      <c r="S456" s="369"/>
      <c r="T456" s="369"/>
      <c r="U456" s="369"/>
      <c r="V456" s="369"/>
      <c r="W456" s="369"/>
      <c r="X456" s="369"/>
      <c r="Y456" s="369"/>
      <c r="Z456" s="369"/>
      <c r="AA456" s="369"/>
      <c r="AB456" s="369"/>
      <c r="AC456" s="369"/>
      <c r="AD456" s="369"/>
      <c r="AE456" s="369"/>
      <c r="AF456" s="369"/>
      <c r="AG456" s="369"/>
      <c r="AH456" s="369"/>
      <c r="AI456" s="369"/>
      <c r="AJ456" s="369"/>
      <c r="AK456" s="369"/>
      <c r="AL456" s="369"/>
      <c r="AM456" s="369"/>
      <c r="AN456" s="369"/>
      <c r="AO456" s="369"/>
      <c r="AP456" s="369"/>
      <c r="AQ456" s="369"/>
      <c r="AR456" s="369"/>
      <c r="AZ456" s="191"/>
      <c r="BA456" s="198"/>
      <c r="BB456" s="198"/>
      <c r="BC456" s="198"/>
      <c r="BD456" s="198"/>
      <c r="BE456" s="198"/>
      <c r="BF456" s="191"/>
      <c r="BG456" s="191"/>
      <c r="BH456" s="191"/>
      <c r="BI456" s="191"/>
      <c r="BJ456" s="191"/>
      <c r="BK456" s="191"/>
      <c r="BL456" s="125"/>
      <c r="BM456" s="125"/>
      <c r="BN456" s="125"/>
      <c r="BO456" s="125"/>
    </row>
    <row r="457" spans="4:67" ht="63.95" customHeight="1" x14ac:dyDescent="0.15"/>
    <row r="458" spans="4:67" s="8" customFormat="1" ht="18" customHeight="1" x14ac:dyDescent="0.15">
      <c r="E458" s="456" t="s">
        <v>358</v>
      </c>
      <c r="F458" s="457"/>
      <c r="G458" s="457"/>
      <c r="H458" s="457"/>
      <c r="I458" s="457"/>
      <c r="J458" s="457"/>
      <c r="K458" s="457"/>
      <c r="L458" s="457"/>
      <c r="M458" s="457"/>
      <c r="N458" s="458"/>
      <c r="O458" s="465" t="s">
        <v>362</v>
      </c>
      <c r="P458" s="399"/>
      <c r="Q458" s="399"/>
      <c r="R458" s="399"/>
      <c r="S458" s="399"/>
      <c r="T458" s="400"/>
      <c r="W458" s="456" t="s">
        <v>358</v>
      </c>
      <c r="X458" s="457"/>
      <c r="Y458" s="457"/>
      <c r="Z458" s="457"/>
      <c r="AA458" s="457"/>
      <c r="AB458" s="457"/>
      <c r="AC458" s="457"/>
      <c r="AD458" s="457"/>
      <c r="AE458" s="457"/>
      <c r="AF458" s="458"/>
      <c r="AG458" s="465" t="s">
        <v>363</v>
      </c>
      <c r="AH458" s="399"/>
      <c r="AI458" s="399"/>
      <c r="AJ458" s="399"/>
      <c r="AK458" s="399"/>
      <c r="AL458" s="400"/>
      <c r="AM458" s="77"/>
      <c r="AN458" s="77"/>
      <c r="AO458" s="77"/>
      <c r="AP458" s="77"/>
      <c r="AQ458" s="77"/>
      <c r="AR458" s="77"/>
      <c r="AZ458" s="194"/>
      <c r="BA458" s="199"/>
      <c r="BB458" s="199"/>
      <c r="BC458" s="199"/>
      <c r="BD458" s="199"/>
      <c r="BE458" s="199"/>
      <c r="BF458" s="194"/>
      <c r="BG458" s="194"/>
      <c r="BH458" s="194"/>
      <c r="BI458" s="194"/>
      <c r="BJ458" s="194"/>
      <c r="BK458" s="194"/>
      <c r="BL458" s="126"/>
      <c r="BM458" s="126"/>
      <c r="BN458" s="126"/>
      <c r="BO458" s="126"/>
    </row>
    <row r="459" spans="4:67" s="8" customFormat="1" ht="6" customHeight="1" x14ac:dyDescent="0.15">
      <c r="E459" s="459"/>
      <c r="F459" s="414"/>
      <c r="G459" s="414"/>
      <c r="H459" s="414"/>
      <c r="I459" s="414"/>
      <c r="J459" s="414"/>
      <c r="K459" s="414"/>
      <c r="L459" s="414"/>
      <c r="M459" s="414"/>
      <c r="N459" s="460"/>
      <c r="O459" s="499" t="s">
        <v>238</v>
      </c>
      <c r="P459" s="500"/>
      <c r="Q459" s="500"/>
      <c r="R459" s="399"/>
      <c r="S459" s="399"/>
      <c r="T459" s="400"/>
      <c r="W459" s="459"/>
      <c r="X459" s="414"/>
      <c r="Y459" s="414"/>
      <c r="Z459" s="414"/>
      <c r="AA459" s="414"/>
      <c r="AB459" s="414"/>
      <c r="AC459" s="414"/>
      <c r="AD459" s="414"/>
      <c r="AE459" s="414"/>
      <c r="AF459" s="460"/>
      <c r="AG459" s="499" t="s">
        <v>238</v>
      </c>
      <c r="AH459" s="500"/>
      <c r="AI459" s="500"/>
      <c r="AJ459" s="399"/>
      <c r="AK459" s="399"/>
      <c r="AL459" s="400"/>
      <c r="AM459" s="77"/>
      <c r="AN459" s="77"/>
      <c r="AO459" s="77"/>
      <c r="AP459" s="77"/>
      <c r="AQ459" s="77"/>
      <c r="AR459" s="77"/>
      <c r="AZ459" s="194"/>
      <c r="BA459" s="199"/>
      <c r="BB459" s="199"/>
      <c r="BC459" s="199"/>
      <c r="BD459" s="199"/>
      <c r="BE459" s="199"/>
      <c r="BF459" s="194"/>
      <c r="BG459" s="194"/>
      <c r="BH459" s="194"/>
      <c r="BI459" s="194"/>
      <c r="BJ459" s="194"/>
      <c r="BK459" s="194"/>
      <c r="BL459" s="126"/>
      <c r="BM459" s="126"/>
      <c r="BN459" s="126"/>
      <c r="BO459" s="126"/>
    </row>
    <row r="460" spans="4:67" s="8" customFormat="1" ht="20.100000000000001" customHeight="1" x14ac:dyDescent="0.15">
      <c r="E460" s="461"/>
      <c r="F460" s="462"/>
      <c r="G460" s="462"/>
      <c r="H460" s="462"/>
      <c r="I460" s="462"/>
      <c r="J460" s="462"/>
      <c r="K460" s="462"/>
      <c r="L460" s="462"/>
      <c r="M460" s="462"/>
      <c r="N460" s="463"/>
      <c r="O460" s="501"/>
      <c r="P460" s="502"/>
      <c r="Q460" s="503"/>
      <c r="R460" s="465" t="s">
        <v>357</v>
      </c>
      <c r="S460" s="399"/>
      <c r="T460" s="400"/>
      <c r="W460" s="461"/>
      <c r="X460" s="462"/>
      <c r="Y460" s="462"/>
      <c r="Z460" s="462"/>
      <c r="AA460" s="462"/>
      <c r="AB460" s="462"/>
      <c r="AC460" s="462"/>
      <c r="AD460" s="462"/>
      <c r="AE460" s="462"/>
      <c r="AF460" s="463"/>
      <c r="AG460" s="501"/>
      <c r="AH460" s="502"/>
      <c r="AI460" s="503"/>
      <c r="AJ460" s="465" t="s">
        <v>357</v>
      </c>
      <c r="AK460" s="399"/>
      <c r="AL460" s="400"/>
      <c r="AM460" s="77"/>
      <c r="AN460" s="77"/>
      <c r="AO460" s="77"/>
      <c r="AP460" s="77"/>
      <c r="AQ460" s="77"/>
      <c r="AR460" s="77"/>
      <c r="AZ460" s="194"/>
      <c r="BA460" s="199"/>
      <c r="BB460" s="199"/>
      <c r="BC460" s="199"/>
      <c r="BD460" s="199"/>
      <c r="BE460" s="199"/>
      <c r="BF460" s="194"/>
      <c r="BG460" s="194"/>
      <c r="BH460" s="194"/>
      <c r="BI460" s="194"/>
      <c r="BJ460" s="194"/>
      <c r="BK460" s="194"/>
      <c r="BL460" s="126"/>
      <c r="BM460" s="126"/>
      <c r="BN460" s="126"/>
      <c r="BO460" s="126"/>
    </row>
    <row r="461" spans="4:67" s="8" customFormat="1" ht="30" customHeight="1" x14ac:dyDescent="0.15">
      <c r="D461" s="11" t="s">
        <v>254</v>
      </c>
      <c r="E461" s="498"/>
      <c r="F461" s="498"/>
      <c r="G461" s="498"/>
      <c r="H461" s="498"/>
      <c r="I461" s="498"/>
      <c r="J461" s="498"/>
      <c r="K461" s="498"/>
      <c r="L461" s="498"/>
      <c r="M461" s="498"/>
      <c r="N461" s="498"/>
      <c r="O461" s="447"/>
      <c r="P461" s="322"/>
      <c r="Q461" s="14" t="s">
        <v>280</v>
      </c>
      <c r="R461" s="447"/>
      <c r="S461" s="322"/>
      <c r="T461" s="14" t="s">
        <v>280</v>
      </c>
      <c r="V461" s="11" t="s">
        <v>260</v>
      </c>
      <c r="W461" s="498"/>
      <c r="X461" s="498"/>
      <c r="Y461" s="498"/>
      <c r="Z461" s="498"/>
      <c r="AA461" s="498"/>
      <c r="AB461" s="498"/>
      <c r="AC461" s="498"/>
      <c r="AD461" s="498"/>
      <c r="AE461" s="498"/>
      <c r="AF461" s="498"/>
      <c r="AG461" s="447"/>
      <c r="AH461" s="322"/>
      <c r="AI461" s="14" t="s">
        <v>280</v>
      </c>
      <c r="AJ461" s="447"/>
      <c r="AK461" s="322"/>
      <c r="AL461" s="14" t="s">
        <v>280</v>
      </c>
      <c r="AM461" s="81"/>
      <c r="AN461" s="81"/>
      <c r="AO461" s="81"/>
      <c r="AP461" s="81"/>
      <c r="AQ461" s="81"/>
      <c r="AR461" s="81"/>
      <c r="AZ461" s="194"/>
      <c r="BA461" s="199"/>
      <c r="BB461" s="199"/>
      <c r="BC461" s="199"/>
      <c r="BD461" s="199"/>
      <c r="BE461" s="199"/>
      <c r="BF461" s="194"/>
      <c r="BG461" s="194"/>
      <c r="BH461" s="194"/>
      <c r="BI461" s="194"/>
      <c r="BJ461" s="194"/>
      <c r="BK461" s="194"/>
      <c r="BL461" s="126"/>
      <c r="BM461" s="126"/>
      <c r="BN461" s="126"/>
      <c r="BO461" s="126"/>
    </row>
    <row r="462" spans="4:67" s="8" customFormat="1" ht="30" customHeight="1" x14ac:dyDescent="0.15">
      <c r="D462" s="11" t="s">
        <v>230</v>
      </c>
      <c r="E462" s="403"/>
      <c r="F462" s="403"/>
      <c r="G462" s="403"/>
      <c r="H462" s="403"/>
      <c r="I462" s="403"/>
      <c r="J462" s="403"/>
      <c r="K462" s="403"/>
      <c r="L462" s="403"/>
      <c r="M462" s="403"/>
      <c r="N462" s="403"/>
      <c r="O462" s="446"/>
      <c r="P462" s="314"/>
      <c r="Q462" s="20" t="s">
        <v>280</v>
      </c>
      <c r="R462" s="446"/>
      <c r="S462" s="314"/>
      <c r="T462" s="20" t="s">
        <v>280</v>
      </c>
      <c r="V462" s="11" t="s">
        <v>235</v>
      </c>
      <c r="W462" s="403"/>
      <c r="X462" s="403"/>
      <c r="Y462" s="403"/>
      <c r="Z462" s="403"/>
      <c r="AA462" s="403"/>
      <c r="AB462" s="403"/>
      <c r="AC462" s="403"/>
      <c r="AD462" s="403"/>
      <c r="AE462" s="403"/>
      <c r="AF462" s="403"/>
      <c r="AG462" s="446"/>
      <c r="AH462" s="314"/>
      <c r="AI462" s="20" t="s">
        <v>280</v>
      </c>
      <c r="AJ462" s="446"/>
      <c r="AK462" s="314"/>
      <c r="AL462" s="20" t="s">
        <v>280</v>
      </c>
      <c r="AM462" s="81"/>
      <c r="AN462" s="81"/>
      <c r="AO462" s="81"/>
      <c r="AP462" s="81"/>
      <c r="AQ462" s="81"/>
      <c r="AR462" s="81"/>
      <c r="AZ462" s="194"/>
      <c r="BA462" s="199"/>
      <c r="BB462" s="199"/>
      <c r="BC462" s="199"/>
      <c r="BD462" s="199"/>
      <c r="BE462" s="199"/>
      <c r="BF462" s="194"/>
      <c r="BG462" s="194"/>
      <c r="BH462" s="194"/>
      <c r="BI462" s="194"/>
      <c r="BJ462" s="194"/>
      <c r="BK462" s="194"/>
      <c r="BL462" s="126"/>
      <c r="BM462" s="126"/>
      <c r="BN462" s="126"/>
      <c r="BO462" s="126"/>
    </row>
    <row r="463" spans="4:67" s="8" customFormat="1" ht="30" customHeight="1" x14ac:dyDescent="0.15">
      <c r="D463" s="11" t="s">
        <v>231</v>
      </c>
      <c r="E463" s="403"/>
      <c r="F463" s="403"/>
      <c r="G463" s="403"/>
      <c r="H463" s="403"/>
      <c r="I463" s="403"/>
      <c r="J463" s="403"/>
      <c r="K463" s="403"/>
      <c r="L463" s="403"/>
      <c r="M463" s="403"/>
      <c r="N463" s="403"/>
      <c r="O463" s="446"/>
      <c r="P463" s="314"/>
      <c r="Q463" s="20" t="s">
        <v>280</v>
      </c>
      <c r="R463" s="446"/>
      <c r="S463" s="314"/>
      <c r="T463" s="20" t="s">
        <v>280</v>
      </c>
      <c r="V463" s="11" t="s">
        <v>236</v>
      </c>
      <c r="W463" s="403"/>
      <c r="X463" s="403"/>
      <c r="Y463" s="403"/>
      <c r="Z463" s="403"/>
      <c r="AA463" s="403"/>
      <c r="AB463" s="403"/>
      <c r="AC463" s="403"/>
      <c r="AD463" s="403"/>
      <c r="AE463" s="403"/>
      <c r="AF463" s="403"/>
      <c r="AG463" s="446"/>
      <c r="AH463" s="314"/>
      <c r="AI463" s="20" t="s">
        <v>280</v>
      </c>
      <c r="AJ463" s="446"/>
      <c r="AK463" s="314"/>
      <c r="AL463" s="20" t="s">
        <v>280</v>
      </c>
      <c r="AM463" s="81"/>
      <c r="AN463" s="81"/>
      <c r="AO463" s="81"/>
      <c r="AP463" s="81"/>
      <c r="AQ463" s="81"/>
      <c r="AR463" s="81"/>
      <c r="AZ463" s="194"/>
      <c r="BA463" s="199"/>
      <c r="BB463" s="199"/>
      <c r="BC463" s="199"/>
      <c r="BD463" s="199"/>
      <c r="BE463" s="199"/>
      <c r="BF463" s="194"/>
      <c r="BG463" s="194"/>
      <c r="BH463" s="194"/>
      <c r="BI463" s="194"/>
      <c r="BJ463" s="194"/>
      <c r="BK463" s="194"/>
      <c r="BL463" s="126"/>
      <c r="BM463" s="126"/>
      <c r="BN463" s="126"/>
      <c r="BO463" s="126"/>
    </row>
    <row r="464" spans="4:67" s="8" customFormat="1" ht="30" customHeight="1" x14ac:dyDescent="0.15">
      <c r="D464" s="11" t="s">
        <v>232</v>
      </c>
      <c r="E464" s="403"/>
      <c r="F464" s="403"/>
      <c r="G464" s="403"/>
      <c r="H464" s="403"/>
      <c r="I464" s="403"/>
      <c r="J464" s="403"/>
      <c r="K464" s="403"/>
      <c r="L464" s="403"/>
      <c r="M464" s="403"/>
      <c r="N464" s="403"/>
      <c r="O464" s="446"/>
      <c r="P464" s="314"/>
      <c r="Q464" s="20" t="s">
        <v>280</v>
      </c>
      <c r="R464" s="446"/>
      <c r="S464" s="314"/>
      <c r="T464" s="20" t="s">
        <v>280</v>
      </c>
      <c r="V464" s="11" t="s">
        <v>237</v>
      </c>
      <c r="W464" s="403"/>
      <c r="X464" s="403"/>
      <c r="Y464" s="403"/>
      <c r="Z464" s="403"/>
      <c r="AA464" s="403"/>
      <c r="AB464" s="403"/>
      <c r="AC464" s="403"/>
      <c r="AD464" s="403"/>
      <c r="AE464" s="403"/>
      <c r="AF464" s="403"/>
      <c r="AG464" s="446"/>
      <c r="AH464" s="314"/>
      <c r="AI464" s="20" t="s">
        <v>280</v>
      </c>
      <c r="AJ464" s="446"/>
      <c r="AK464" s="314"/>
      <c r="AL464" s="20" t="s">
        <v>280</v>
      </c>
      <c r="AM464" s="81"/>
      <c r="AN464" s="81"/>
      <c r="AO464" s="81"/>
      <c r="AP464" s="81"/>
      <c r="AQ464" s="81"/>
      <c r="AR464" s="81"/>
      <c r="AZ464" s="194"/>
      <c r="BA464" s="199"/>
      <c r="BB464" s="199"/>
      <c r="BC464" s="199"/>
      <c r="BD464" s="199"/>
      <c r="BE464" s="199"/>
      <c r="BF464" s="194"/>
      <c r="BG464" s="194"/>
      <c r="BH464" s="194"/>
      <c r="BI464" s="194"/>
      <c r="BJ464" s="194"/>
      <c r="BK464" s="194"/>
      <c r="BL464" s="126"/>
      <c r="BM464" s="126"/>
      <c r="BN464" s="126"/>
      <c r="BO464" s="126"/>
    </row>
    <row r="465" spans="4:67" s="8" customFormat="1" ht="30" customHeight="1" x14ac:dyDescent="0.15">
      <c r="D465" s="11" t="s">
        <v>233</v>
      </c>
      <c r="E465" s="455"/>
      <c r="F465" s="455"/>
      <c r="G465" s="455"/>
      <c r="H465" s="455"/>
      <c r="I465" s="455"/>
      <c r="J465" s="455"/>
      <c r="K465" s="455"/>
      <c r="L465" s="455"/>
      <c r="M465" s="455"/>
      <c r="N465" s="455"/>
      <c r="O465" s="464"/>
      <c r="P465" s="348"/>
      <c r="Q465" s="16" t="s">
        <v>280</v>
      </c>
      <c r="R465" s="464"/>
      <c r="S465" s="348"/>
      <c r="T465" s="16" t="s">
        <v>280</v>
      </c>
      <c r="V465" s="11" t="s">
        <v>229</v>
      </c>
      <c r="W465" s="455"/>
      <c r="X465" s="455"/>
      <c r="Y465" s="455"/>
      <c r="Z465" s="455"/>
      <c r="AA465" s="455"/>
      <c r="AB465" s="455"/>
      <c r="AC465" s="455"/>
      <c r="AD465" s="455"/>
      <c r="AE465" s="455"/>
      <c r="AF465" s="455"/>
      <c r="AG465" s="464"/>
      <c r="AH465" s="348"/>
      <c r="AI465" s="16" t="s">
        <v>280</v>
      </c>
      <c r="AJ465" s="464"/>
      <c r="AK465" s="348"/>
      <c r="AL465" s="16" t="s">
        <v>280</v>
      </c>
      <c r="AM465" s="81"/>
      <c r="AN465" s="81"/>
      <c r="AO465" s="81"/>
      <c r="AP465" s="81"/>
      <c r="AQ465" s="81"/>
      <c r="AR465" s="81"/>
      <c r="AZ465" s="194"/>
      <c r="BA465" s="199"/>
      <c r="BB465" s="199"/>
      <c r="BC465" s="199"/>
      <c r="BD465" s="199"/>
      <c r="BE465" s="199"/>
      <c r="BF465" s="194"/>
      <c r="BG465" s="194"/>
      <c r="BH465" s="194"/>
      <c r="BI465" s="194"/>
      <c r="BJ465" s="194"/>
      <c r="BK465" s="194"/>
      <c r="BL465" s="126"/>
      <c r="BM465" s="126"/>
      <c r="BN465" s="126"/>
      <c r="BO465" s="126"/>
    </row>
    <row r="466" spans="4:67" ht="15" customHeight="1" x14ac:dyDescent="0.15">
      <c r="D466" s="9"/>
      <c r="E466" s="9"/>
    </row>
    <row r="467" spans="4:67" customFormat="1" ht="18" customHeight="1" x14ac:dyDescent="0.15">
      <c r="D467" s="369" t="s">
        <v>213</v>
      </c>
      <c r="E467" s="369"/>
      <c r="F467" s="369"/>
      <c r="G467" s="369"/>
      <c r="H467" s="369"/>
      <c r="I467" s="369"/>
      <c r="J467" s="369"/>
      <c r="K467" s="369"/>
      <c r="L467" s="369"/>
      <c r="M467" s="369"/>
      <c r="N467" s="369"/>
      <c r="O467" s="369"/>
      <c r="P467" s="369"/>
      <c r="Q467" s="369"/>
      <c r="R467" s="369"/>
      <c r="S467" s="369"/>
      <c r="T467" s="369"/>
      <c r="U467" s="369"/>
      <c r="V467" s="369"/>
      <c r="W467" s="369"/>
      <c r="X467" s="369"/>
      <c r="Y467" s="369"/>
      <c r="Z467" s="369"/>
      <c r="AA467" s="369"/>
      <c r="AB467" s="369"/>
      <c r="AC467" s="369"/>
      <c r="AD467" s="369"/>
      <c r="AE467" s="369"/>
      <c r="AF467" s="369"/>
      <c r="AG467" s="369"/>
      <c r="AH467" s="369"/>
      <c r="AI467" s="369"/>
      <c r="AJ467" s="369"/>
      <c r="AK467" s="369"/>
      <c r="AL467" s="369"/>
      <c r="AM467" s="369"/>
      <c r="AN467" s="369"/>
      <c r="AO467" s="369"/>
      <c r="AP467" s="369"/>
      <c r="AQ467" s="369"/>
      <c r="AR467" s="369"/>
      <c r="AZ467" s="191"/>
      <c r="BA467" s="198"/>
      <c r="BB467" s="198"/>
      <c r="BC467" s="198"/>
      <c r="BD467" s="198"/>
      <c r="BE467" s="198"/>
      <c r="BF467" s="191"/>
      <c r="BG467" s="191"/>
      <c r="BH467" s="191"/>
      <c r="BI467" s="191"/>
      <c r="BJ467" s="191"/>
      <c r="BK467" s="191"/>
      <c r="BL467" s="125"/>
      <c r="BM467" s="125"/>
      <c r="BN467" s="125"/>
      <c r="BO467" s="125"/>
    </row>
    <row r="468" spans="4:67" ht="54" customHeight="1" x14ac:dyDescent="0.15"/>
    <row r="469" spans="4:67" s="8" customFormat="1" ht="18" customHeight="1" x14ac:dyDescent="0.15">
      <c r="E469" s="456" t="s">
        <v>358</v>
      </c>
      <c r="F469" s="457"/>
      <c r="G469" s="457"/>
      <c r="H469" s="457"/>
      <c r="I469" s="457"/>
      <c r="J469" s="457"/>
      <c r="K469" s="457"/>
      <c r="L469" s="457"/>
      <c r="M469" s="457"/>
      <c r="N469" s="458"/>
      <c r="O469" s="465" t="s">
        <v>360</v>
      </c>
      <c r="P469" s="399"/>
      <c r="Q469" s="399"/>
      <c r="R469" s="399"/>
      <c r="S469" s="399"/>
      <c r="T469" s="400"/>
      <c r="W469" s="456" t="s">
        <v>358</v>
      </c>
      <c r="X469" s="457"/>
      <c r="Y469" s="457"/>
      <c r="Z469" s="457"/>
      <c r="AA469" s="457"/>
      <c r="AB469" s="457"/>
      <c r="AC469" s="457"/>
      <c r="AD469" s="457"/>
      <c r="AE469" s="457"/>
      <c r="AF469" s="458"/>
      <c r="AG469" s="465" t="s">
        <v>360</v>
      </c>
      <c r="AH469" s="399"/>
      <c r="AI469" s="399"/>
      <c r="AJ469" s="399"/>
      <c r="AK469" s="399"/>
      <c r="AL469" s="400"/>
      <c r="AM469" s="77"/>
      <c r="AN469" s="77"/>
      <c r="AO469" s="77"/>
      <c r="AP469" s="77"/>
      <c r="AQ469" s="77"/>
      <c r="AR469" s="77"/>
      <c r="AZ469" s="194"/>
      <c r="BA469" s="199"/>
      <c r="BB469" s="199"/>
      <c r="BC469" s="199"/>
      <c r="BD469" s="199"/>
      <c r="BE469" s="199"/>
      <c r="BF469" s="194"/>
      <c r="BG469" s="194"/>
      <c r="BH469" s="194"/>
      <c r="BI469" s="194"/>
      <c r="BJ469" s="194"/>
      <c r="BK469" s="194"/>
      <c r="BL469" s="126"/>
      <c r="BM469" s="126"/>
      <c r="BN469" s="126"/>
      <c r="BO469" s="126"/>
    </row>
    <row r="470" spans="4:67" s="8" customFormat="1" ht="6" customHeight="1" x14ac:dyDescent="0.15">
      <c r="E470" s="459"/>
      <c r="F470" s="414"/>
      <c r="G470" s="414"/>
      <c r="H470" s="414"/>
      <c r="I470" s="414"/>
      <c r="J470" s="414"/>
      <c r="K470" s="414"/>
      <c r="L470" s="414"/>
      <c r="M470" s="414"/>
      <c r="N470" s="460"/>
      <c r="O470" s="499" t="s">
        <v>238</v>
      </c>
      <c r="P470" s="500"/>
      <c r="Q470" s="500"/>
      <c r="R470" s="399"/>
      <c r="S470" s="399"/>
      <c r="T470" s="400"/>
      <c r="W470" s="459"/>
      <c r="X470" s="414"/>
      <c r="Y470" s="414"/>
      <c r="Z470" s="414"/>
      <c r="AA470" s="414"/>
      <c r="AB470" s="414"/>
      <c r="AC470" s="414"/>
      <c r="AD470" s="414"/>
      <c r="AE470" s="414"/>
      <c r="AF470" s="460"/>
      <c r="AG470" s="499" t="s">
        <v>238</v>
      </c>
      <c r="AH470" s="500"/>
      <c r="AI470" s="500"/>
      <c r="AJ470" s="399"/>
      <c r="AK470" s="399"/>
      <c r="AL470" s="400"/>
      <c r="AM470" s="77"/>
      <c r="AN470" s="77"/>
      <c r="AO470" s="77"/>
      <c r="AP470" s="77"/>
      <c r="AQ470" s="77"/>
      <c r="AR470" s="77"/>
      <c r="AZ470" s="194"/>
      <c r="BA470" s="199"/>
      <c r="BB470" s="199"/>
      <c r="BC470" s="199"/>
      <c r="BD470" s="199"/>
      <c r="BE470" s="199"/>
      <c r="BF470" s="194"/>
      <c r="BG470" s="194"/>
      <c r="BH470" s="194"/>
      <c r="BI470" s="194"/>
      <c r="BJ470" s="194"/>
      <c r="BK470" s="194"/>
      <c r="BL470" s="126"/>
      <c r="BM470" s="126"/>
      <c r="BN470" s="126"/>
      <c r="BO470" s="126"/>
    </row>
    <row r="471" spans="4:67" s="8" customFormat="1" ht="20.100000000000001" customHeight="1" x14ac:dyDescent="0.15">
      <c r="E471" s="461"/>
      <c r="F471" s="462"/>
      <c r="G471" s="462"/>
      <c r="H471" s="462"/>
      <c r="I471" s="462"/>
      <c r="J471" s="462"/>
      <c r="K471" s="462"/>
      <c r="L471" s="462"/>
      <c r="M471" s="462"/>
      <c r="N471" s="463"/>
      <c r="O471" s="501"/>
      <c r="P471" s="502"/>
      <c r="Q471" s="503"/>
      <c r="R471" s="465" t="s">
        <v>357</v>
      </c>
      <c r="S471" s="399"/>
      <c r="T471" s="400"/>
      <c r="W471" s="461"/>
      <c r="X471" s="462"/>
      <c r="Y471" s="462"/>
      <c r="Z471" s="462"/>
      <c r="AA471" s="462"/>
      <c r="AB471" s="462"/>
      <c r="AC471" s="462"/>
      <c r="AD471" s="462"/>
      <c r="AE471" s="462"/>
      <c r="AF471" s="463"/>
      <c r="AG471" s="501"/>
      <c r="AH471" s="502"/>
      <c r="AI471" s="503"/>
      <c r="AJ471" s="465" t="s">
        <v>357</v>
      </c>
      <c r="AK471" s="399"/>
      <c r="AL471" s="400"/>
      <c r="AM471" s="77"/>
      <c r="AN471" s="77"/>
      <c r="AO471" s="77"/>
      <c r="AP471" s="77"/>
      <c r="AQ471" s="77"/>
      <c r="AR471" s="77"/>
      <c r="AZ471" s="194"/>
      <c r="BA471" s="199"/>
      <c r="BB471" s="199"/>
      <c r="BC471" s="199"/>
      <c r="BD471" s="199"/>
      <c r="BE471" s="199"/>
      <c r="BF471" s="194"/>
      <c r="BG471" s="194"/>
      <c r="BH471" s="194"/>
      <c r="BI471" s="194"/>
      <c r="BJ471" s="194"/>
      <c r="BK471" s="194"/>
      <c r="BL471" s="126"/>
      <c r="BM471" s="126"/>
      <c r="BN471" s="126"/>
      <c r="BO471" s="126"/>
    </row>
    <row r="472" spans="4:67" s="8" customFormat="1" ht="30" customHeight="1" x14ac:dyDescent="0.15">
      <c r="D472" s="11" t="s">
        <v>254</v>
      </c>
      <c r="E472" s="498"/>
      <c r="F472" s="498"/>
      <c r="G472" s="498"/>
      <c r="H472" s="498"/>
      <c r="I472" s="498"/>
      <c r="J472" s="498"/>
      <c r="K472" s="498"/>
      <c r="L472" s="498"/>
      <c r="M472" s="498"/>
      <c r="N472" s="498"/>
      <c r="O472" s="447"/>
      <c r="P472" s="322"/>
      <c r="Q472" s="14" t="s">
        <v>280</v>
      </c>
      <c r="R472" s="447"/>
      <c r="S472" s="322"/>
      <c r="T472" s="14" t="s">
        <v>280</v>
      </c>
      <c r="V472" s="11" t="s">
        <v>260</v>
      </c>
      <c r="W472" s="498"/>
      <c r="X472" s="498"/>
      <c r="Y472" s="498"/>
      <c r="Z472" s="498"/>
      <c r="AA472" s="498"/>
      <c r="AB472" s="498"/>
      <c r="AC472" s="498"/>
      <c r="AD472" s="498"/>
      <c r="AE472" s="498"/>
      <c r="AF472" s="498"/>
      <c r="AG472" s="447"/>
      <c r="AH472" s="322"/>
      <c r="AI472" s="14" t="s">
        <v>280</v>
      </c>
      <c r="AJ472" s="447"/>
      <c r="AK472" s="322"/>
      <c r="AL472" s="14" t="s">
        <v>280</v>
      </c>
      <c r="AM472" s="81"/>
      <c r="AN472" s="81"/>
      <c r="AO472" s="81"/>
      <c r="AP472" s="81"/>
      <c r="AQ472" s="81"/>
      <c r="AR472" s="81"/>
      <c r="AZ472" s="194"/>
      <c r="BA472" s="199"/>
      <c r="BB472" s="199"/>
      <c r="BC472" s="199"/>
      <c r="BD472" s="199"/>
      <c r="BE472" s="199"/>
      <c r="BF472" s="194"/>
      <c r="BG472" s="194"/>
      <c r="BH472" s="194"/>
      <c r="BI472" s="194"/>
      <c r="BJ472" s="194"/>
      <c r="BK472" s="194"/>
      <c r="BL472" s="126"/>
      <c r="BM472" s="126"/>
      <c r="BN472" s="126"/>
      <c r="BO472" s="126"/>
    </row>
    <row r="473" spans="4:67" s="8" customFormat="1" ht="30" customHeight="1" x14ac:dyDescent="0.15">
      <c r="D473" s="11" t="s">
        <v>230</v>
      </c>
      <c r="E473" s="403"/>
      <c r="F473" s="403"/>
      <c r="G473" s="403"/>
      <c r="H473" s="403"/>
      <c r="I473" s="403"/>
      <c r="J473" s="403"/>
      <c r="K473" s="403"/>
      <c r="L473" s="403"/>
      <c r="M473" s="403"/>
      <c r="N473" s="403"/>
      <c r="O473" s="446"/>
      <c r="P473" s="314"/>
      <c r="Q473" s="20" t="s">
        <v>280</v>
      </c>
      <c r="R473" s="446"/>
      <c r="S473" s="314"/>
      <c r="T473" s="20" t="s">
        <v>280</v>
      </c>
      <c r="V473" s="11" t="s">
        <v>235</v>
      </c>
      <c r="W473" s="403"/>
      <c r="X473" s="403"/>
      <c r="Y473" s="403"/>
      <c r="Z473" s="403"/>
      <c r="AA473" s="403"/>
      <c r="AB473" s="403"/>
      <c r="AC473" s="403"/>
      <c r="AD473" s="403"/>
      <c r="AE473" s="403"/>
      <c r="AF473" s="403"/>
      <c r="AG473" s="446"/>
      <c r="AH473" s="314"/>
      <c r="AI473" s="20" t="s">
        <v>280</v>
      </c>
      <c r="AJ473" s="446"/>
      <c r="AK473" s="314"/>
      <c r="AL473" s="20" t="s">
        <v>280</v>
      </c>
      <c r="AM473" s="81"/>
      <c r="AN473" s="81"/>
      <c r="AO473" s="81"/>
      <c r="AP473" s="81"/>
      <c r="AQ473" s="81"/>
      <c r="AR473" s="81"/>
      <c r="AZ473" s="194"/>
      <c r="BA473" s="199"/>
      <c r="BB473" s="199"/>
      <c r="BC473" s="199"/>
      <c r="BD473" s="199"/>
      <c r="BE473" s="199"/>
      <c r="BF473" s="194"/>
      <c r="BG473" s="194"/>
      <c r="BH473" s="194"/>
      <c r="BI473" s="194"/>
      <c r="BJ473" s="194"/>
      <c r="BK473" s="194"/>
      <c r="BL473" s="126"/>
      <c r="BM473" s="126"/>
      <c r="BN473" s="126"/>
      <c r="BO473" s="126"/>
    </row>
    <row r="474" spans="4:67" s="8" customFormat="1" ht="30" customHeight="1" x14ac:dyDescent="0.15">
      <c r="D474" s="11" t="s">
        <v>231</v>
      </c>
      <c r="E474" s="403"/>
      <c r="F474" s="403"/>
      <c r="G474" s="403"/>
      <c r="H474" s="403"/>
      <c r="I474" s="403"/>
      <c r="J474" s="403"/>
      <c r="K474" s="403"/>
      <c r="L474" s="403"/>
      <c r="M474" s="403"/>
      <c r="N474" s="403"/>
      <c r="O474" s="446"/>
      <c r="P474" s="314"/>
      <c r="Q474" s="20" t="s">
        <v>280</v>
      </c>
      <c r="R474" s="446"/>
      <c r="S474" s="314"/>
      <c r="T474" s="20" t="s">
        <v>280</v>
      </c>
      <c r="V474" s="11" t="s">
        <v>236</v>
      </c>
      <c r="W474" s="403"/>
      <c r="X474" s="403"/>
      <c r="Y474" s="403"/>
      <c r="Z474" s="403"/>
      <c r="AA474" s="403"/>
      <c r="AB474" s="403"/>
      <c r="AC474" s="403"/>
      <c r="AD474" s="403"/>
      <c r="AE474" s="403"/>
      <c r="AF474" s="403"/>
      <c r="AG474" s="446"/>
      <c r="AH474" s="314"/>
      <c r="AI474" s="20" t="s">
        <v>280</v>
      </c>
      <c r="AJ474" s="446"/>
      <c r="AK474" s="314"/>
      <c r="AL474" s="20" t="s">
        <v>280</v>
      </c>
      <c r="AM474" s="81"/>
      <c r="AN474" s="81"/>
      <c r="AO474" s="81"/>
      <c r="AP474" s="81"/>
      <c r="AQ474" s="81"/>
      <c r="AR474" s="81"/>
      <c r="AZ474" s="194"/>
      <c r="BA474" s="199"/>
      <c r="BB474" s="199"/>
      <c r="BC474" s="199"/>
      <c r="BD474" s="199"/>
      <c r="BE474" s="199"/>
      <c r="BF474" s="194"/>
      <c r="BG474" s="194"/>
      <c r="BH474" s="194"/>
      <c r="BI474" s="194"/>
      <c r="BJ474" s="194"/>
      <c r="BK474" s="194"/>
      <c r="BL474" s="126"/>
      <c r="BM474" s="126"/>
      <c r="BN474" s="126"/>
      <c r="BO474" s="126"/>
    </row>
    <row r="475" spans="4:67" s="8" customFormat="1" ht="30" customHeight="1" x14ac:dyDescent="0.15">
      <c r="D475" s="11" t="s">
        <v>232</v>
      </c>
      <c r="E475" s="403"/>
      <c r="F475" s="403"/>
      <c r="G475" s="403"/>
      <c r="H475" s="403"/>
      <c r="I475" s="403"/>
      <c r="J475" s="403"/>
      <c r="K475" s="403"/>
      <c r="L475" s="403"/>
      <c r="M475" s="403"/>
      <c r="N475" s="403"/>
      <c r="O475" s="446"/>
      <c r="P475" s="314"/>
      <c r="Q475" s="20" t="s">
        <v>280</v>
      </c>
      <c r="R475" s="446"/>
      <c r="S475" s="314"/>
      <c r="T475" s="20" t="s">
        <v>280</v>
      </c>
      <c r="V475" s="11" t="s">
        <v>237</v>
      </c>
      <c r="W475" s="403"/>
      <c r="X475" s="403"/>
      <c r="Y475" s="403"/>
      <c r="Z475" s="403"/>
      <c r="AA475" s="403"/>
      <c r="AB475" s="403"/>
      <c r="AC475" s="403"/>
      <c r="AD475" s="403"/>
      <c r="AE475" s="403"/>
      <c r="AF475" s="403"/>
      <c r="AG475" s="446"/>
      <c r="AH475" s="314"/>
      <c r="AI475" s="20" t="s">
        <v>280</v>
      </c>
      <c r="AJ475" s="446"/>
      <c r="AK475" s="314"/>
      <c r="AL475" s="20" t="s">
        <v>280</v>
      </c>
      <c r="AM475" s="81"/>
      <c r="AN475" s="81"/>
      <c r="AO475" s="81"/>
      <c r="AP475" s="81"/>
      <c r="AQ475" s="81"/>
      <c r="AR475" s="81"/>
      <c r="AZ475" s="194"/>
      <c r="BA475" s="199"/>
      <c r="BB475" s="199"/>
      <c r="BC475" s="199"/>
      <c r="BD475" s="199"/>
      <c r="BE475" s="199"/>
      <c r="BF475" s="194"/>
      <c r="BG475" s="194"/>
      <c r="BH475" s="194"/>
      <c r="BI475" s="194"/>
      <c r="BJ475" s="194"/>
      <c r="BK475" s="194"/>
      <c r="BL475" s="126"/>
      <c r="BM475" s="126"/>
      <c r="BN475" s="126"/>
      <c r="BO475" s="126"/>
    </row>
    <row r="476" spans="4:67" s="8" customFormat="1" ht="30" customHeight="1" x14ac:dyDescent="0.15">
      <c r="D476" s="11" t="s">
        <v>233</v>
      </c>
      <c r="E476" s="455"/>
      <c r="F476" s="455"/>
      <c r="G476" s="455"/>
      <c r="H476" s="455"/>
      <c r="I476" s="455"/>
      <c r="J476" s="455"/>
      <c r="K476" s="455"/>
      <c r="L476" s="455"/>
      <c r="M476" s="455"/>
      <c r="N476" s="455"/>
      <c r="O476" s="464"/>
      <c r="P476" s="348"/>
      <c r="Q476" s="16" t="s">
        <v>280</v>
      </c>
      <c r="R476" s="464"/>
      <c r="S476" s="348"/>
      <c r="T476" s="16" t="s">
        <v>280</v>
      </c>
      <c r="V476" s="11" t="s">
        <v>229</v>
      </c>
      <c r="W476" s="455"/>
      <c r="X476" s="455"/>
      <c r="Y476" s="455"/>
      <c r="Z476" s="455"/>
      <c r="AA476" s="455"/>
      <c r="AB476" s="455"/>
      <c r="AC476" s="455"/>
      <c r="AD476" s="455"/>
      <c r="AE476" s="455"/>
      <c r="AF476" s="455"/>
      <c r="AG476" s="464"/>
      <c r="AH476" s="348"/>
      <c r="AI476" s="16" t="s">
        <v>280</v>
      </c>
      <c r="AJ476" s="464"/>
      <c r="AK476" s="348"/>
      <c r="AL476" s="16" t="s">
        <v>280</v>
      </c>
      <c r="AM476" s="81"/>
      <c r="AN476" s="81"/>
      <c r="AO476" s="81"/>
      <c r="AP476" s="81"/>
      <c r="AQ476" s="81"/>
      <c r="AR476" s="81"/>
      <c r="AZ476" s="194"/>
      <c r="BA476" s="199"/>
      <c r="BB476" s="199"/>
      <c r="BC476" s="199"/>
      <c r="BD476" s="199"/>
      <c r="BE476" s="199"/>
      <c r="BF476" s="194"/>
      <c r="BG476" s="194"/>
      <c r="BH476" s="194"/>
      <c r="BI476" s="194"/>
      <c r="BJ476" s="194"/>
      <c r="BK476" s="194"/>
      <c r="BL476" s="126"/>
      <c r="BM476" s="126"/>
      <c r="BN476" s="126"/>
      <c r="BO476" s="126"/>
    </row>
    <row r="477" spans="4:67" ht="15" customHeight="1" x14ac:dyDescent="0.15">
      <c r="D477" s="9"/>
      <c r="E477" s="9"/>
    </row>
    <row r="478" spans="4:67" customFormat="1" ht="35.1" customHeight="1" x14ac:dyDescent="0.15">
      <c r="D478" s="369" t="s">
        <v>756</v>
      </c>
      <c r="E478" s="369"/>
      <c r="F478" s="369"/>
      <c r="G478" s="369"/>
      <c r="H478" s="369"/>
      <c r="I478" s="369"/>
      <c r="J478" s="369"/>
      <c r="K478" s="369"/>
      <c r="L478" s="369"/>
      <c r="M478" s="369"/>
      <c r="N478" s="369"/>
      <c r="O478" s="369"/>
      <c r="P478" s="369"/>
      <c r="Q478" s="369"/>
      <c r="R478" s="369"/>
      <c r="S478" s="369"/>
      <c r="T478" s="369"/>
      <c r="U478" s="369"/>
      <c r="V478" s="369"/>
      <c r="W478" s="369"/>
      <c r="X478" s="369"/>
      <c r="Y478" s="369"/>
      <c r="Z478" s="369"/>
      <c r="AA478" s="369"/>
      <c r="AB478" s="369"/>
      <c r="AC478" s="369"/>
      <c r="AD478" s="369"/>
      <c r="AE478" s="369"/>
      <c r="AF478" s="369"/>
      <c r="AG478" s="369"/>
      <c r="AH478" s="369"/>
      <c r="AI478" s="369"/>
      <c r="AJ478" s="369"/>
      <c r="AK478" s="369"/>
      <c r="AL478" s="369"/>
      <c r="AM478" s="369"/>
      <c r="AN478" s="369"/>
      <c r="AO478" s="369"/>
      <c r="AP478" s="369"/>
      <c r="AQ478" s="369"/>
      <c r="AR478" s="369"/>
      <c r="AZ478" s="191"/>
      <c r="BA478" s="198"/>
      <c r="BB478" s="198"/>
      <c r="BC478" s="198"/>
      <c r="BD478" s="198"/>
      <c r="BE478" s="198"/>
      <c r="BF478" s="191"/>
      <c r="BG478" s="191"/>
      <c r="BH478" s="191"/>
      <c r="BI478" s="191"/>
      <c r="BJ478" s="191"/>
      <c r="BK478" s="191"/>
      <c r="BL478" s="125"/>
      <c r="BM478" s="125"/>
      <c r="BN478" s="125"/>
      <c r="BO478" s="125"/>
    </row>
    <row r="479" spans="4:67" ht="6.95" customHeight="1" x14ac:dyDescent="0.15"/>
    <row r="480" spans="4:67" ht="25.5" customHeight="1" x14ac:dyDescent="0.15">
      <c r="D480" s="542"/>
      <c r="E480" s="542"/>
      <c r="F480" s="542"/>
      <c r="G480" s="546" t="s">
        <v>562</v>
      </c>
      <c r="H480" s="546"/>
      <c r="I480" s="546"/>
      <c r="J480" s="546"/>
      <c r="K480" s="540" t="s">
        <v>183</v>
      </c>
      <c r="L480" s="540"/>
      <c r="M480" s="540"/>
      <c r="N480" s="540"/>
      <c r="O480" s="540"/>
      <c r="P480" s="540"/>
      <c r="Q480" s="540"/>
      <c r="R480" s="540"/>
      <c r="S480" s="540"/>
      <c r="T480" s="540"/>
      <c r="U480" s="540"/>
      <c r="V480" s="540"/>
      <c r="W480" s="540"/>
      <c r="X480" s="540"/>
      <c r="Y480" s="540"/>
      <c r="Z480" s="540"/>
      <c r="AA480" s="540"/>
      <c r="AB480" s="540"/>
      <c r="AC480" s="540"/>
      <c r="AD480" s="540"/>
      <c r="AE480" s="540"/>
      <c r="AF480" s="540"/>
      <c r="AG480" s="540"/>
      <c r="AH480" s="540"/>
      <c r="AI480" s="540"/>
      <c r="AJ480" s="540"/>
      <c r="AK480" s="540"/>
      <c r="AL480" s="540"/>
      <c r="AM480" s="82"/>
      <c r="AN480" s="82"/>
      <c r="AO480" s="82"/>
      <c r="AP480" s="82"/>
      <c r="AQ480" s="82"/>
      <c r="AR480" s="82"/>
    </row>
    <row r="481" spans="3:67" ht="14.25" customHeight="1" x14ac:dyDescent="0.15">
      <c r="D481" s="542"/>
      <c r="E481" s="542"/>
      <c r="F481" s="542"/>
      <c r="G481" s="476" t="s">
        <v>560</v>
      </c>
      <c r="H481" s="426"/>
      <c r="I481" s="426" t="s">
        <v>561</v>
      </c>
      <c r="J481" s="472"/>
      <c r="K481" s="540"/>
      <c r="L481" s="540"/>
      <c r="M481" s="540"/>
      <c r="N481" s="540"/>
      <c r="O481" s="540"/>
      <c r="P481" s="540"/>
      <c r="Q481" s="540"/>
      <c r="R481" s="540"/>
      <c r="S481" s="540"/>
      <c r="T481" s="540"/>
      <c r="U481" s="540"/>
      <c r="V481" s="540"/>
      <c r="W481" s="540"/>
      <c r="X481" s="540"/>
      <c r="Y481" s="540"/>
      <c r="Z481" s="540"/>
      <c r="AA481" s="540"/>
      <c r="AB481" s="540"/>
      <c r="AC481" s="540"/>
      <c r="AD481" s="540"/>
      <c r="AE481" s="540"/>
      <c r="AF481" s="540"/>
      <c r="AG481" s="540"/>
      <c r="AH481" s="540"/>
      <c r="AI481" s="540"/>
      <c r="AJ481" s="540"/>
      <c r="AK481" s="540"/>
      <c r="AL481" s="540"/>
      <c r="AM481" s="82"/>
      <c r="AN481" s="82"/>
      <c r="AO481" s="82"/>
      <c r="AP481" s="82"/>
      <c r="AQ481" s="82"/>
      <c r="AR481" s="82"/>
      <c r="AT481" s="93" t="s">
        <v>40</v>
      </c>
    </row>
    <row r="482" spans="3:67" s="8" customFormat="1" ht="35.1" customHeight="1" x14ac:dyDescent="0.15">
      <c r="D482" s="538" t="s">
        <v>557</v>
      </c>
      <c r="E482" s="539" t="s">
        <v>558</v>
      </c>
      <c r="F482" s="539"/>
      <c r="G482" s="444"/>
      <c r="H482" s="445"/>
      <c r="I482" s="445"/>
      <c r="J482" s="495"/>
      <c r="K482" s="541"/>
      <c r="L482" s="541"/>
      <c r="M482" s="541"/>
      <c r="N482" s="541"/>
      <c r="O482" s="541"/>
      <c r="P482" s="541"/>
      <c r="Q482" s="541"/>
      <c r="R482" s="541"/>
      <c r="S482" s="541"/>
      <c r="T482" s="541"/>
      <c r="U482" s="541"/>
      <c r="V482" s="541"/>
      <c r="W482" s="541"/>
      <c r="X482" s="541"/>
      <c r="Y482" s="541"/>
      <c r="Z482" s="541"/>
      <c r="AA482" s="541"/>
      <c r="AB482" s="541"/>
      <c r="AC482" s="541"/>
      <c r="AD482" s="541"/>
      <c r="AE482" s="541"/>
      <c r="AF482" s="541"/>
      <c r="AG482" s="541"/>
      <c r="AH482" s="541"/>
      <c r="AI482" s="541"/>
      <c r="AJ482" s="541"/>
      <c r="AK482" s="541"/>
      <c r="AL482" s="541"/>
      <c r="AM482" s="100"/>
      <c r="AN482" s="100"/>
      <c r="AO482" s="100"/>
      <c r="AP482" s="100"/>
      <c r="AQ482" s="100"/>
      <c r="AR482" s="100"/>
      <c r="AT482" s="94"/>
      <c r="AZ482" s="194"/>
      <c r="BA482" s="199"/>
      <c r="BB482" s="199"/>
      <c r="BC482" s="199"/>
      <c r="BD482" s="199"/>
      <c r="BE482" s="199"/>
      <c r="BF482" s="194"/>
      <c r="BG482" s="194"/>
      <c r="BH482" s="194"/>
      <c r="BI482" s="194"/>
      <c r="BJ482" s="194"/>
      <c r="BK482" s="194"/>
      <c r="BL482" s="126"/>
      <c r="BM482" s="126"/>
      <c r="BN482" s="126"/>
      <c r="BO482" s="126"/>
    </row>
    <row r="483" spans="3:67" s="8" customFormat="1" ht="35.1" customHeight="1" x14ac:dyDescent="0.15">
      <c r="D483" s="538"/>
      <c r="E483" s="504" t="s">
        <v>559</v>
      </c>
      <c r="F483" s="504"/>
      <c r="G483" s="505"/>
      <c r="H483" s="489"/>
      <c r="I483" s="489"/>
      <c r="J483" s="490"/>
      <c r="K483" s="506"/>
      <c r="L483" s="506"/>
      <c r="M483" s="506"/>
      <c r="N483" s="506"/>
      <c r="O483" s="506"/>
      <c r="P483" s="506"/>
      <c r="Q483" s="506"/>
      <c r="R483" s="506"/>
      <c r="S483" s="506"/>
      <c r="T483" s="506"/>
      <c r="U483" s="506"/>
      <c r="V483" s="506"/>
      <c r="W483" s="506"/>
      <c r="X483" s="506"/>
      <c r="Y483" s="506"/>
      <c r="Z483" s="506"/>
      <c r="AA483" s="506"/>
      <c r="AB483" s="506"/>
      <c r="AC483" s="506"/>
      <c r="AD483" s="506"/>
      <c r="AE483" s="506"/>
      <c r="AF483" s="506"/>
      <c r="AG483" s="506"/>
      <c r="AH483" s="506"/>
      <c r="AI483" s="506"/>
      <c r="AJ483" s="506"/>
      <c r="AK483" s="506"/>
      <c r="AL483" s="506"/>
      <c r="AM483" s="100"/>
      <c r="AN483" s="100"/>
      <c r="AO483" s="100"/>
      <c r="AP483" s="100"/>
      <c r="AQ483" s="100"/>
      <c r="AR483" s="100"/>
      <c r="AT483" s="95"/>
      <c r="AZ483" s="194"/>
      <c r="BA483" s="199"/>
      <c r="BB483" s="199"/>
      <c r="BC483" s="199"/>
      <c r="BD483" s="199"/>
      <c r="BE483" s="199"/>
      <c r="BF483" s="194"/>
      <c r="BG483" s="194"/>
      <c r="BH483" s="194"/>
      <c r="BI483" s="194"/>
      <c r="BJ483" s="194"/>
      <c r="BK483" s="194"/>
      <c r="BL483" s="126"/>
      <c r="BM483" s="126"/>
      <c r="BN483" s="126"/>
      <c r="BO483" s="126"/>
    </row>
    <row r="484" spans="3:67" s="8" customFormat="1" ht="35.1" customHeight="1" x14ac:dyDescent="0.15">
      <c r="D484" s="538" t="s">
        <v>453</v>
      </c>
      <c r="E484" s="539" t="s">
        <v>558</v>
      </c>
      <c r="F484" s="539"/>
      <c r="G484" s="444"/>
      <c r="H484" s="445"/>
      <c r="I484" s="445"/>
      <c r="J484" s="495"/>
      <c r="K484" s="541"/>
      <c r="L484" s="541"/>
      <c r="M484" s="541"/>
      <c r="N484" s="541"/>
      <c r="O484" s="541"/>
      <c r="P484" s="541"/>
      <c r="Q484" s="541"/>
      <c r="R484" s="541"/>
      <c r="S484" s="541"/>
      <c r="T484" s="541"/>
      <c r="U484" s="541"/>
      <c r="V484" s="541"/>
      <c r="W484" s="541"/>
      <c r="X484" s="541"/>
      <c r="Y484" s="541"/>
      <c r="Z484" s="541"/>
      <c r="AA484" s="541"/>
      <c r="AB484" s="541"/>
      <c r="AC484" s="541"/>
      <c r="AD484" s="541"/>
      <c r="AE484" s="541"/>
      <c r="AF484" s="541"/>
      <c r="AG484" s="541"/>
      <c r="AH484" s="541"/>
      <c r="AI484" s="541"/>
      <c r="AJ484" s="541"/>
      <c r="AK484" s="541"/>
      <c r="AL484" s="541"/>
      <c r="AM484" s="100"/>
      <c r="AN484" s="100"/>
      <c r="AO484" s="100"/>
      <c r="AP484" s="100"/>
      <c r="AQ484" s="100"/>
      <c r="AR484" s="100"/>
      <c r="AT484" s="95"/>
      <c r="AZ484" s="194"/>
      <c r="BA484" s="199"/>
      <c r="BB484" s="199"/>
      <c r="BC484" s="199"/>
      <c r="BD484" s="199"/>
      <c r="BE484" s="199"/>
      <c r="BF484" s="194"/>
      <c r="BG484" s="194"/>
      <c r="BH484" s="194"/>
      <c r="BI484" s="194"/>
      <c r="BJ484" s="194"/>
      <c r="BK484" s="194"/>
      <c r="BL484" s="126"/>
      <c r="BM484" s="126"/>
      <c r="BN484" s="126"/>
      <c r="BO484" s="126"/>
    </row>
    <row r="485" spans="3:67" s="8" customFormat="1" ht="35.1" customHeight="1" x14ac:dyDescent="0.15">
      <c r="D485" s="538"/>
      <c r="E485" s="504" t="s">
        <v>559</v>
      </c>
      <c r="F485" s="504"/>
      <c r="G485" s="505"/>
      <c r="H485" s="489"/>
      <c r="I485" s="489"/>
      <c r="J485" s="490"/>
      <c r="K485" s="506"/>
      <c r="L485" s="506"/>
      <c r="M485" s="506"/>
      <c r="N485" s="506"/>
      <c r="O485" s="506"/>
      <c r="P485" s="506"/>
      <c r="Q485" s="506"/>
      <c r="R485" s="506"/>
      <c r="S485" s="506"/>
      <c r="T485" s="506"/>
      <c r="U485" s="506"/>
      <c r="V485" s="506"/>
      <c r="W485" s="506"/>
      <c r="X485" s="506"/>
      <c r="Y485" s="506"/>
      <c r="Z485" s="506"/>
      <c r="AA485" s="506"/>
      <c r="AB485" s="506"/>
      <c r="AC485" s="506"/>
      <c r="AD485" s="506"/>
      <c r="AE485" s="506"/>
      <c r="AF485" s="506"/>
      <c r="AG485" s="506"/>
      <c r="AH485" s="506"/>
      <c r="AI485" s="506"/>
      <c r="AJ485" s="506"/>
      <c r="AK485" s="506"/>
      <c r="AL485" s="506"/>
      <c r="AM485" s="100"/>
      <c r="AN485" s="100"/>
      <c r="AO485" s="100"/>
      <c r="AP485" s="100"/>
      <c r="AQ485" s="100"/>
      <c r="AR485" s="100"/>
      <c r="AT485" s="96"/>
      <c r="AZ485" s="194"/>
      <c r="BA485" s="199"/>
      <c r="BB485" s="199"/>
      <c r="BC485" s="199"/>
      <c r="BD485" s="199"/>
      <c r="BE485" s="199"/>
      <c r="BF485" s="194"/>
      <c r="BG485" s="194"/>
      <c r="BH485" s="194"/>
      <c r="BI485" s="194"/>
      <c r="BJ485" s="194"/>
      <c r="BK485" s="194"/>
      <c r="BL485" s="126"/>
      <c r="BM485" s="126"/>
      <c r="BN485" s="126"/>
      <c r="BO485" s="126"/>
    </row>
    <row r="486" spans="3:67" ht="27" customHeight="1" x14ac:dyDescent="0.15">
      <c r="D486" s="9"/>
    </row>
    <row r="487" spans="3:67" ht="45" customHeight="1" x14ac:dyDescent="0.15">
      <c r="D487" s="9"/>
    </row>
    <row r="488" spans="3:67" customFormat="1" ht="23.1" customHeight="1" x14ac:dyDescent="0.15">
      <c r="C488" s="5" t="s">
        <v>1016</v>
      </c>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4"/>
      <c r="AL488" s="4"/>
      <c r="AM488" s="4"/>
      <c r="AN488" s="4"/>
      <c r="AO488" s="4"/>
      <c r="AP488" s="4"/>
      <c r="AQ488" s="4"/>
      <c r="AR488" s="4"/>
      <c r="AZ488" s="191"/>
      <c r="BA488" s="198"/>
      <c r="BB488" s="198"/>
      <c r="BC488" s="198"/>
      <c r="BD488" s="198"/>
      <c r="BE488" s="198"/>
      <c r="BF488" s="191"/>
      <c r="BG488" s="191"/>
      <c r="BH488" s="191"/>
      <c r="BI488" s="191"/>
      <c r="BJ488" s="191"/>
      <c r="BK488" s="191"/>
      <c r="BL488" s="125"/>
      <c r="BM488" s="125"/>
      <c r="BN488" s="125"/>
      <c r="BO488" s="125"/>
    </row>
    <row r="489" spans="3:67" customFormat="1" ht="18" customHeight="1" x14ac:dyDescent="0.15">
      <c r="C489" s="324" t="s">
        <v>1065</v>
      </c>
      <c r="D489" s="324"/>
      <c r="E489" s="324"/>
      <c r="F489" s="324"/>
      <c r="G489" s="324"/>
      <c r="H489" s="324"/>
      <c r="I489" s="324"/>
      <c r="J489" s="324"/>
      <c r="K489" s="324"/>
      <c r="L489" s="324"/>
      <c r="M489" s="324"/>
      <c r="N489" s="324"/>
      <c r="O489" s="324"/>
      <c r="P489" s="324"/>
      <c r="Q489" s="324"/>
      <c r="R489" s="324"/>
      <c r="S489" s="324"/>
      <c r="T489" s="324"/>
      <c r="U489" s="324"/>
      <c r="V489" s="324"/>
      <c r="W489" s="324"/>
      <c r="X489" s="324"/>
      <c r="Y489" s="324"/>
      <c r="Z489" s="324"/>
      <c r="AA489" s="324"/>
      <c r="AB489" s="324"/>
      <c r="AC489" s="324"/>
      <c r="AD489" s="324"/>
      <c r="AE489" s="324"/>
      <c r="AF489" s="324"/>
      <c r="AG489" s="324"/>
      <c r="AH489" s="324"/>
      <c r="AI489" s="324"/>
      <c r="AJ489" s="324"/>
      <c r="AK489" s="324"/>
      <c r="AL489" s="324"/>
      <c r="AM489" s="324"/>
      <c r="AN489" s="324"/>
      <c r="AO489" s="324"/>
      <c r="AP489" s="324"/>
      <c r="AQ489" s="324"/>
      <c r="AR489" s="324"/>
      <c r="AZ489" s="191"/>
      <c r="BA489" s="198"/>
      <c r="BB489" s="198"/>
      <c r="BC489" s="198"/>
      <c r="BD489" s="198"/>
      <c r="BE489" s="198"/>
      <c r="BF489" s="191"/>
      <c r="BG489" s="191"/>
      <c r="BH489" s="191"/>
      <c r="BI489" s="191"/>
      <c r="BJ489" s="191"/>
      <c r="BK489" s="191"/>
      <c r="BL489" s="125"/>
      <c r="BM489" s="125"/>
      <c r="BN489" s="125"/>
      <c r="BO489" s="125"/>
    </row>
    <row r="490" spans="3:67" ht="31.5" customHeight="1" x14ac:dyDescent="0.15"/>
    <row r="491" spans="3:67" customFormat="1" ht="18" customHeight="1" x14ac:dyDescent="0.15">
      <c r="D491" s="369" t="s">
        <v>9</v>
      </c>
      <c r="E491" s="369"/>
      <c r="F491" s="369"/>
      <c r="G491" s="369"/>
      <c r="H491" s="369"/>
      <c r="I491" s="369"/>
      <c r="J491" s="369"/>
      <c r="K491" s="369"/>
      <c r="L491" s="369"/>
      <c r="M491" s="369"/>
      <c r="N491" s="369"/>
      <c r="O491" s="369"/>
      <c r="P491" s="369"/>
      <c r="Q491" s="369"/>
      <c r="R491" s="369"/>
      <c r="S491" s="369"/>
      <c r="T491" s="369"/>
      <c r="U491" s="369"/>
      <c r="V491" s="369"/>
      <c r="W491" s="369"/>
      <c r="X491" s="369"/>
      <c r="Y491" s="369"/>
      <c r="Z491" s="369"/>
      <c r="AA491" s="369"/>
      <c r="AB491" s="369"/>
      <c r="AC491" s="369"/>
      <c r="AD491" s="369"/>
      <c r="AE491" s="369"/>
      <c r="AF491" s="369"/>
      <c r="AG491" s="369"/>
      <c r="AH491" s="369"/>
      <c r="AI491" s="369"/>
      <c r="AJ491" s="369"/>
      <c r="AK491" s="369"/>
      <c r="AL491" s="369"/>
      <c r="AM491" s="369"/>
      <c r="AN491" s="369"/>
      <c r="AO491" s="369"/>
      <c r="AP491" s="369"/>
      <c r="AQ491" s="369"/>
      <c r="AR491" s="369"/>
      <c r="AT491" s="93" t="s">
        <v>40</v>
      </c>
      <c r="AV491" s="107"/>
      <c r="AZ491" s="191"/>
      <c r="BA491" s="198"/>
      <c r="BB491" s="198"/>
      <c r="BC491" s="198"/>
      <c r="BD491" s="198"/>
      <c r="BE491" s="198"/>
      <c r="BF491" s="191"/>
      <c r="BG491" s="191"/>
      <c r="BH491" s="191"/>
      <c r="BI491" s="191"/>
      <c r="BJ491" s="191"/>
      <c r="BK491" s="191"/>
      <c r="BL491" s="125"/>
      <c r="BM491" s="125"/>
      <c r="BN491" s="125"/>
      <c r="BO491" s="125"/>
    </row>
    <row r="492" spans="3:67" ht="6.95" customHeight="1" x14ac:dyDescent="0.15">
      <c r="AT492" s="699"/>
    </row>
    <row r="493" spans="3:67" s="8" customFormat="1" ht="18.95" customHeight="1" x14ac:dyDescent="0.15">
      <c r="E493" s="8" t="s">
        <v>518</v>
      </c>
      <c r="O493" s="8" t="s">
        <v>519</v>
      </c>
      <c r="Y493" s="8" t="s">
        <v>537</v>
      </c>
      <c r="AK493" s="87"/>
      <c r="AT493" s="699"/>
      <c r="AZ493" s="194"/>
      <c r="BA493" s="199"/>
      <c r="BB493" s="199"/>
      <c r="BC493" s="199"/>
      <c r="BD493" s="199"/>
      <c r="BE493" s="199"/>
      <c r="BF493" s="194"/>
      <c r="BG493" s="194"/>
      <c r="BH493" s="194"/>
      <c r="BI493" s="194"/>
      <c r="BJ493" s="194"/>
      <c r="BK493" s="194"/>
      <c r="BL493" s="126"/>
      <c r="BM493" s="126"/>
      <c r="BN493" s="126"/>
      <c r="BO493" s="126"/>
    </row>
    <row r="494" spans="3:67" ht="18.95" customHeight="1" x14ac:dyDescent="0.15">
      <c r="E494" s="8" t="s">
        <v>965</v>
      </c>
    </row>
    <row r="495" spans="3:67" ht="13.5" customHeight="1" x14ac:dyDescent="0.15"/>
    <row r="496" spans="3:67" customFormat="1" ht="18" customHeight="1" x14ac:dyDescent="0.15">
      <c r="D496" s="369" t="s">
        <v>6</v>
      </c>
      <c r="E496" s="369"/>
      <c r="F496" s="369"/>
      <c r="G496" s="369"/>
      <c r="H496" s="369"/>
      <c r="I496" s="369"/>
      <c r="J496" s="369"/>
      <c r="K496" s="369"/>
      <c r="L496" s="369"/>
      <c r="M496" s="369"/>
      <c r="N496" s="369"/>
      <c r="O496" s="369"/>
      <c r="P496" s="369"/>
      <c r="Q496" s="369"/>
      <c r="R496" s="369"/>
      <c r="S496" s="369"/>
      <c r="T496" s="369"/>
      <c r="U496" s="369"/>
      <c r="V496" s="369"/>
      <c r="W496" s="369"/>
      <c r="X496" s="369"/>
      <c r="Y496" s="369"/>
      <c r="Z496" s="369"/>
      <c r="AA496" s="369"/>
      <c r="AB496" s="369"/>
      <c r="AC496" s="369"/>
      <c r="AD496" s="369"/>
      <c r="AE496" s="369"/>
      <c r="AF496" s="369"/>
      <c r="AG496" s="369"/>
      <c r="AH496" s="369"/>
      <c r="AI496" s="369"/>
      <c r="AJ496" s="369"/>
      <c r="AK496" s="369"/>
      <c r="AL496" s="369"/>
      <c r="AM496" s="369"/>
      <c r="AN496" s="369"/>
      <c r="AO496" s="369"/>
      <c r="AP496" s="369"/>
      <c r="AQ496" s="369"/>
      <c r="AR496" s="369"/>
      <c r="AT496" s="93" t="s">
        <v>40</v>
      </c>
      <c r="AV496" s="107"/>
      <c r="AZ496" s="191"/>
      <c r="BA496" s="198"/>
      <c r="BB496" s="198"/>
      <c r="BC496" s="198"/>
      <c r="BD496" s="198"/>
      <c r="BE496" s="198"/>
      <c r="BF496" s="191"/>
      <c r="BG496" s="191"/>
      <c r="BH496" s="191"/>
      <c r="BI496" s="191"/>
      <c r="BJ496" s="191"/>
      <c r="BK496" s="191"/>
      <c r="BL496" s="125"/>
      <c r="BM496" s="125"/>
      <c r="BN496" s="125"/>
      <c r="BO496" s="125"/>
    </row>
    <row r="497" spans="4:67" ht="6.95" customHeight="1" x14ac:dyDescent="0.15">
      <c r="AT497" s="699"/>
    </row>
    <row r="498" spans="4:67" s="8" customFormat="1" ht="21.95" customHeight="1" x14ac:dyDescent="0.15">
      <c r="F498" s="8" t="s">
        <v>455</v>
      </c>
      <c r="M498" s="8" t="s">
        <v>456</v>
      </c>
      <c r="U498" s="8" t="s">
        <v>13</v>
      </c>
      <c r="AT498" s="699"/>
      <c r="AV498" s="107"/>
      <c r="AZ498" s="194"/>
      <c r="BA498" s="199"/>
      <c r="BB498" s="199"/>
      <c r="BC498" s="199"/>
      <c r="BD498" s="199"/>
      <c r="BE498" s="199"/>
      <c r="BF498" s="194"/>
      <c r="BG498" s="194"/>
      <c r="BH498" s="194"/>
      <c r="BI498" s="194"/>
      <c r="BJ498" s="194"/>
      <c r="BK498" s="194"/>
      <c r="BL498" s="126"/>
      <c r="BM498" s="126"/>
      <c r="BN498" s="126"/>
      <c r="BO498" s="126"/>
    </row>
    <row r="499" spans="4:67" s="8" customFormat="1" ht="17.25" customHeight="1" x14ac:dyDescent="0.15">
      <c r="AZ499" s="194"/>
      <c r="BA499" s="199"/>
      <c r="BB499" s="199"/>
      <c r="BC499" s="199"/>
      <c r="BD499" s="199"/>
      <c r="BE499" s="199"/>
      <c r="BF499" s="194"/>
      <c r="BG499" s="194"/>
      <c r="BH499" s="194"/>
      <c r="BI499" s="194"/>
      <c r="BJ499" s="194"/>
      <c r="BK499" s="194"/>
      <c r="BL499" s="126"/>
      <c r="BM499" s="126"/>
      <c r="BN499" s="126"/>
      <c r="BO499" s="126"/>
    </row>
    <row r="500" spans="4:67" ht="15" customHeight="1" x14ac:dyDescent="0.15">
      <c r="E500" s="9" t="s">
        <v>509</v>
      </c>
    </row>
    <row r="501" spans="4:67" customFormat="1" ht="18" customHeight="1" x14ac:dyDescent="0.15">
      <c r="D501" s="369" t="s">
        <v>7</v>
      </c>
      <c r="E501" s="369"/>
      <c r="F501" s="369"/>
      <c r="G501" s="369"/>
      <c r="H501" s="369"/>
      <c r="I501" s="369"/>
      <c r="J501" s="369"/>
      <c r="K501" s="369"/>
      <c r="L501" s="369"/>
      <c r="M501" s="369"/>
      <c r="N501" s="369"/>
      <c r="O501" s="369"/>
      <c r="P501" s="369"/>
      <c r="Q501" s="369"/>
      <c r="R501" s="369"/>
      <c r="S501" s="369"/>
      <c r="T501" s="369"/>
      <c r="U501" s="369"/>
      <c r="V501" s="369"/>
      <c r="W501" s="369"/>
      <c r="X501" s="369"/>
      <c r="Y501" s="369"/>
      <c r="Z501" s="369"/>
      <c r="AA501" s="369"/>
      <c r="AB501" s="369"/>
      <c r="AC501" s="369"/>
      <c r="AD501" s="369"/>
      <c r="AE501" s="369"/>
      <c r="AF501" s="369"/>
      <c r="AG501" s="369"/>
      <c r="AH501" s="369"/>
      <c r="AI501" s="369"/>
      <c r="AJ501" s="369"/>
      <c r="AK501" s="369"/>
      <c r="AL501" s="369"/>
      <c r="AM501" s="369"/>
      <c r="AN501" s="369"/>
      <c r="AO501" s="369"/>
      <c r="AP501" s="369"/>
      <c r="AQ501" s="369"/>
      <c r="AR501" s="369"/>
      <c r="AV501" s="107"/>
      <c r="AZ501" s="191"/>
      <c r="BA501" s="198"/>
      <c r="BB501" s="198"/>
      <c r="BC501" s="198"/>
      <c r="BD501" s="198"/>
      <c r="BE501" s="198"/>
      <c r="BF501" s="191"/>
      <c r="BG501" s="191"/>
      <c r="BH501" s="191"/>
      <c r="BI501" s="191"/>
      <c r="BJ501" s="191"/>
      <c r="BK501" s="191"/>
      <c r="BL501" s="125"/>
      <c r="BM501" s="125"/>
      <c r="BN501" s="125"/>
      <c r="BO501" s="125"/>
    </row>
    <row r="502" spans="4:67" ht="6.95" customHeight="1" x14ac:dyDescent="0.15"/>
    <row r="503" spans="4:67" s="8" customFormat="1" ht="20.100000000000001" customHeight="1" x14ac:dyDescent="0.15">
      <c r="F503" s="8" t="s">
        <v>457</v>
      </c>
      <c r="T503" s="8" t="s">
        <v>458</v>
      </c>
      <c r="AZ503" s="194"/>
      <c r="BA503" s="199"/>
      <c r="BB503" s="199"/>
      <c r="BC503" s="199"/>
      <c r="BD503" s="199"/>
      <c r="BE503" s="199"/>
      <c r="BF503" s="194"/>
      <c r="BG503" s="194"/>
      <c r="BH503" s="194"/>
      <c r="BI503" s="194"/>
      <c r="BJ503" s="194"/>
      <c r="BK503" s="194"/>
      <c r="BL503" s="126"/>
      <c r="BM503" s="126"/>
      <c r="BN503" s="126"/>
      <c r="BO503" s="126"/>
    </row>
    <row r="504" spans="4:67" s="8" customFormat="1" ht="20.100000000000001" customHeight="1" x14ac:dyDescent="0.15">
      <c r="F504" s="8" t="s">
        <v>459</v>
      </c>
      <c r="AZ504" s="194"/>
      <c r="BA504" s="199"/>
      <c r="BB504" s="199"/>
      <c r="BC504" s="199"/>
      <c r="BD504" s="199"/>
      <c r="BE504" s="199"/>
      <c r="BF504" s="194"/>
      <c r="BG504" s="194"/>
      <c r="BH504" s="194"/>
      <c r="BI504" s="194"/>
      <c r="BJ504" s="194"/>
      <c r="BK504" s="194"/>
      <c r="BL504" s="126"/>
      <c r="BM504" s="126"/>
      <c r="BN504" s="126"/>
      <c r="BO504" s="126"/>
    </row>
    <row r="505" spans="4:67" s="8" customFormat="1" ht="5.25" customHeight="1" x14ac:dyDescent="0.15">
      <c r="AZ505" s="194"/>
      <c r="BA505" s="199"/>
      <c r="BB505" s="199"/>
      <c r="BC505" s="199"/>
      <c r="BD505" s="199"/>
      <c r="BE505" s="199"/>
      <c r="BF505" s="194"/>
      <c r="BG505" s="194"/>
      <c r="BH505" s="194"/>
      <c r="BI505" s="194"/>
      <c r="BJ505" s="194"/>
      <c r="BK505" s="194"/>
      <c r="BL505" s="126"/>
      <c r="BM505" s="126"/>
      <c r="BN505" s="126"/>
      <c r="BO505" s="126"/>
    </row>
    <row r="506" spans="4:67" s="8" customFormat="1" ht="35.1" customHeight="1" x14ac:dyDescent="0.15">
      <c r="F506" s="8" t="s">
        <v>460</v>
      </c>
      <c r="J506" s="492"/>
      <c r="K506" s="493"/>
      <c r="L506" s="493"/>
      <c r="M506" s="493"/>
      <c r="N506" s="493"/>
      <c r="O506" s="493"/>
      <c r="P506" s="493"/>
      <c r="Q506" s="493"/>
      <c r="R506" s="493"/>
      <c r="S506" s="493"/>
      <c r="T506" s="493"/>
      <c r="U506" s="493"/>
      <c r="V506" s="493"/>
      <c r="W506" s="493"/>
      <c r="X506" s="493"/>
      <c r="Y506" s="493"/>
      <c r="Z506" s="493"/>
      <c r="AA506" s="493"/>
      <c r="AB506" s="493"/>
      <c r="AC506" s="493"/>
      <c r="AD506" s="493"/>
      <c r="AE506" s="493"/>
      <c r="AF506" s="493"/>
      <c r="AG506" s="493"/>
      <c r="AH506" s="493"/>
      <c r="AI506" s="493"/>
      <c r="AJ506" s="493"/>
      <c r="AK506" s="494"/>
      <c r="AZ506" s="194"/>
      <c r="BA506" s="199"/>
      <c r="BB506" s="199"/>
      <c r="BC506" s="199"/>
      <c r="BD506" s="199"/>
      <c r="BE506" s="199"/>
      <c r="BF506" s="194"/>
      <c r="BG506" s="194"/>
      <c r="BH506" s="194"/>
      <c r="BI506" s="194"/>
      <c r="BJ506" s="194"/>
      <c r="BK506" s="194"/>
      <c r="BL506" s="126"/>
      <c r="BM506" s="126"/>
      <c r="BN506" s="126"/>
      <c r="BO506" s="126"/>
    </row>
    <row r="507" spans="4:67" s="8" customFormat="1" ht="20.100000000000001" customHeight="1" x14ac:dyDescent="0.15">
      <c r="F507" s="8" t="s">
        <v>184</v>
      </c>
      <c r="AZ507" s="194"/>
      <c r="BA507" s="199"/>
      <c r="BB507" s="199"/>
      <c r="BC507" s="199"/>
      <c r="BD507" s="199"/>
      <c r="BE507" s="199"/>
      <c r="BF507" s="194"/>
      <c r="BG507" s="194"/>
      <c r="BH507" s="194"/>
      <c r="BI507" s="194"/>
      <c r="BJ507" s="194"/>
      <c r="BK507" s="194"/>
      <c r="BL507" s="126"/>
      <c r="BM507" s="126"/>
      <c r="BN507" s="126"/>
      <c r="BO507" s="126"/>
    </row>
    <row r="508" spans="4:67" ht="11.25" customHeight="1" x14ac:dyDescent="0.15"/>
    <row r="509" spans="4:67" customFormat="1" ht="18" customHeight="1" x14ac:dyDescent="0.15">
      <c r="D509" s="369" t="s">
        <v>10</v>
      </c>
      <c r="E509" s="369"/>
      <c r="F509" s="369"/>
      <c r="G509" s="369"/>
      <c r="H509" s="369"/>
      <c r="I509" s="369"/>
      <c r="J509" s="369"/>
      <c r="K509" s="369"/>
      <c r="L509" s="369"/>
      <c r="M509" s="369"/>
      <c r="N509" s="369"/>
      <c r="O509" s="369"/>
      <c r="P509" s="369"/>
      <c r="Q509" s="369"/>
      <c r="R509" s="369"/>
      <c r="S509" s="369"/>
      <c r="T509" s="369"/>
      <c r="U509" s="369"/>
      <c r="V509" s="369"/>
      <c r="W509" s="369"/>
      <c r="X509" s="369"/>
      <c r="Y509" s="369"/>
      <c r="Z509" s="369"/>
      <c r="AA509" s="369"/>
      <c r="AB509" s="369"/>
      <c r="AC509" s="369"/>
      <c r="AD509" s="369"/>
      <c r="AE509" s="369"/>
      <c r="AF509" s="369"/>
      <c r="AG509" s="369"/>
      <c r="AH509" s="369"/>
      <c r="AI509" s="369"/>
      <c r="AJ509" s="369"/>
      <c r="AK509" s="369"/>
      <c r="AL509" s="369"/>
      <c r="AM509" s="369"/>
      <c r="AN509" s="369"/>
      <c r="AO509" s="369"/>
      <c r="AP509" s="369"/>
      <c r="AQ509" s="369"/>
      <c r="AR509" s="369"/>
      <c r="AT509" s="93" t="s">
        <v>40</v>
      </c>
      <c r="AV509" s="107"/>
      <c r="AZ509" s="191"/>
      <c r="BA509" s="198"/>
      <c r="BB509" s="198"/>
      <c r="BC509" s="198"/>
      <c r="BD509" s="198"/>
      <c r="BE509" s="198"/>
      <c r="BF509" s="191"/>
      <c r="BG509" s="191"/>
      <c r="BH509" s="191"/>
      <c r="BI509" s="191"/>
      <c r="BJ509" s="191"/>
      <c r="BK509" s="191"/>
      <c r="BL509" s="125"/>
      <c r="BM509" s="125"/>
      <c r="BN509" s="125"/>
      <c r="BO509" s="125"/>
    </row>
    <row r="510" spans="4:67" ht="6.95" customHeight="1" x14ac:dyDescent="0.15">
      <c r="AT510" s="699"/>
    </row>
    <row r="511" spans="4:67" s="8" customFormat="1" ht="18" customHeight="1" x14ac:dyDescent="0.15">
      <c r="F511" s="8" t="s">
        <v>334</v>
      </c>
      <c r="P511" s="8" t="s">
        <v>335</v>
      </c>
      <c r="AT511" s="699"/>
      <c r="AZ511" s="194"/>
      <c r="BA511" s="199"/>
      <c r="BB511" s="199"/>
      <c r="BC511" s="199"/>
      <c r="BD511" s="199"/>
      <c r="BE511" s="199"/>
      <c r="BF511" s="194"/>
      <c r="BG511" s="194"/>
      <c r="BH511" s="194"/>
      <c r="BI511" s="194"/>
      <c r="BJ511" s="194"/>
      <c r="BK511" s="194"/>
      <c r="BL511" s="126"/>
      <c r="BM511" s="126"/>
      <c r="BN511" s="126"/>
      <c r="BO511" s="126"/>
    </row>
    <row r="512" spans="4:67" ht="19.5" customHeight="1" x14ac:dyDescent="0.15">
      <c r="D512" s="442" t="s">
        <v>522</v>
      </c>
      <c r="E512" s="442"/>
      <c r="F512" s="442"/>
      <c r="G512" s="442"/>
      <c r="H512" s="442"/>
      <c r="I512" s="442"/>
      <c r="J512" s="442"/>
      <c r="K512" s="442"/>
      <c r="L512" s="442"/>
      <c r="M512" s="442"/>
      <c r="N512" s="442"/>
      <c r="O512" s="442"/>
      <c r="P512" s="442"/>
      <c r="Q512" s="442"/>
      <c r="R512" s="442"/>
      <c r="S512" s="442"/>
      <c r="T512" s="442"/>
      <c r="U512" s="442"/>
      <c r="V512" s="442"/>
      <c r="W512" s="442"/>
      <c r="X512" s="442"/>
      <c r="Y512" s="442"/>
      <c r="Z512" s="442"/>
      <c r="AA512" s="442"/>
      <c r="AB512" s="442"/>
      <c r="AC512" s="442"/>
      <c r="AD512" s="442"/>
      <c r="AE512" s="442"/>
      <c r="AF512" s="442"/>
      <c r="AG512" s="442"/>
      <c r="AH512" s="442"/>
      <c r="AI512" s="442"/>
      <c r="AJ512" s="442"/>
      <c r="AK512" s="442"/>
      <c r="AL512" s="442"/>
      <c r="AM512" s="75"/>
      <c r="AN512" s="75"/>
      <c r="AO512" s="75"/>
      <c r="AP512" s="75"/>
      <c r="AQ512" s="75"/>
      <c r="AR512" s="75"/>
    </row>
    <row r="513" spans="4:67" ht="9.75" customHeight="1" x14ac:dyDescent="0.15">
      <c r="D513" s="9"/>
    </row>
    <row r="514" spans="4:67" customFormat="1" ht="18" customHeight="1" x14ac:dyDescent="0.15">
      <c r="D514" s="369" t="s">
        <v>11</v>
      </c>
      <c r="E514" s="369"/>
      <c r="F514" s="369"/>
      <c r="G514" s="369"/>
      <c r="H514" s="369"/>
      <c r="I514" s="369"/>
      <c r="J514" s="369"/>
      <c r="K514" s="369"/>
      <c r="L514" s="369"/>
      <c r="M514" s="369"/>
      <c r="N514" s="369"/>
      <c r="O514" s="369"/>
      <c r="P514" s="369"/>
      <c r="Q514" s="369"/>
      <c r="R514" s="369"/>
      <c r="S514" s="369"/>
      <c r="T514" s="369"/>
      <c r="U514" s="369"/>
      <c r="V514" s="369"/>
      <c r="W514" s="369"/>
      <c r="X514" s="369"/>
      <c r="Y514" s="369"/>
      <c r="Z514" s="369"/>
      <c r="AA514" s="369"/>
      <c r="AB514" s="369"/>
      <c r="AC514" s="369"/>
      <c r="AD514" s="369"/>
      <c r="AE514" s="369"/>
      <c r="AF514" s="369"/>
      <c r="AG514" s="369"/>
      <c r="AH514" s="369"/>
      <c r="AI514" s="369"/>
      <c r="AJ514" s="369"/>
      <c r="AK514" s="369"/>
      <c r="AL514" s="369"/>
      <c r="AM514" s="369"/>
      <c r="AN514" s="369"/>
      <c r="AO514" s="369"/>
      <c r="AP514" s="369"/>
      <c r="AQ514" s="369"/>
      <c r="AR514" s="369"/>
      <c r="AT514" s="93" t="s">
        <v>40</v>
      </c>
      <c r="AV514" s="107"/>
      <c r="AZ514" s="191"/>
      <c r="BA514" s="198"/>
      <c r="BB514" s="198"/>
      <c r="BC514" s="198"/>
      <c r="BD514" s="198"/>
      <c r="BE514" s="198"/>
      <c r="BF514" s="191"/>
      <c r="BG514" s="191"/>
      <c r="BH514" s="191"/>
      <c r="BI514" s="191"/>
      <c r="BJ514" s="191"/>
      <c r="BK514" s="191"/>
      <c r="BL514" s="125"/>
      <c r="BM514" s="125"/>
      <c r="BN514" s="125"/>
      <c r="BO514" s="125"/>
    </row>
    <row r="515" spans="4:67" ht="6.95" customHeight="1" x14ac:dyDescent="0.15">
      <c r="AT515" s="699"/>
    </row>
    <row r="516" spans="4:67" s="8" customFormat="1" ht="18" customHeight="1" x14ac:dyDescent="0.15">
      <c r="F516" s="8" t="s">
        <v>334</v>
      </c>
      <c r="P516" s="8" t="s">
        <v>335</v>
      </c>
      <c r="AT516" s="699"/>
      <c r="AZ516" s="194"/>
      <c r="BA516" s="199"/>
      <c r="BB516" s="199"/>
      <c r="BC516" s="199"/>
      <c r="BD516" s="199"/>
      <c r="BE516" s="199"/>
      <c r="BF516" s="194"/>
      <c r="BG516" s="194"/>
      <c r="BH516" s="194"/>
      <c r="BI516" s="194"/>
      <c r="BJ516" s="194"/>
      <c r="BK516" s="194"/>
      <c r="BL516" s="126"/>
      <c r="BM516" s="126"/>
      <c r="BN516" s="126"/>
      <c r="BO516" s="126"/>
    </row>
    <row r="517" spans="4:67" ht="19.5" customHeight="1" x14ac:dyDescent="0.15">
      <c r="D517" s="442" t="s">
        <v>523</v>
      </c>
      <c r="E517" s="442"/>
      <c r="F517" s="442"/>
      <c r="G517" s="442"/>
      <c r="H517" s="442"/>
      <c r="I517" s="442"/>
      <c r="J517" s="442"/>
      <c r="K517" s="442"/>
      <c r="L517" s="442"/>
      <c r="M517" s="442"/>
      <c r="N517" s="442"/>
      <c r="O517" s="442"/>
      <c r="P517" s="442"/>
      <c r="Q517" s="442"/>
      <c r="R517" s="442"/>
      <c r="S517" s="442"/>
      <c r="T517" s="442"/>
      <c r="U517" s="442"/>
      <c r="V517" s="442"/>
      <c r="W517" s="442"/>
      <c r="X517" s="442"/>
      <c r="Y517" s="442"/>
      <c r="Z517" s="442"/>
      <c r="AA517" s="442"/>
      <c r="AB517" s="442"/>
      <c r="AC517" s="442"/>
      <c r="AD517" s="442"/>
      <c r="AE517" s="442"/>
      <c r="AF517" s="442"/>
      <c r="AG517" s="442"/>
      <c r="AH517" s="442"/>
      <c r="AI517" s="442"/>
      <c r="AJ517" s="442"/>
      <c r="AK517" s="442"/>
      <c r="AL517" s="442"/>
      <c r="AM517" s="75"/>
      <c r="AN517" s="75"/>
      <c r="AO517" s="75"/>
      <c r="AP517" s="75"/>
      <c r="AQ517" s="75"/>
      <c r="AR517" s="75"/>
    </row>
    <row r="518" spans="4:67" ht="11.25" customHeight="1" x14ac:dyDescent="0.15">
      <c r="D518" s="9"/>
    </row>
    <row r="519" spans="4:67" customFormat="1" ht="32.1" customHeight="1" x14ac:dyDescent="0.15">
      <c r="D519" s="369" t="s">
        <v>693</v>
      </c>
      <c r="E519" s="369"/>
      <c r="F519" s="369"/>
      <c r="G519" s="369"/>
      <c r="H519" s="369"/>
      <c r="I519" s="369"/>
      <c r="J519" s="369"/>
      <c r="K519" s="369"/>
      <c r="L519" s="369"/>
      <c r="M519" s="369"/>
      <c r="N519" s="369"/>
      <c r="O519" s="369"/>
      <c r="P519" s="369"/>
      <c r="Q519" s="369"/>
      <c r="R519" s="369"/>
      <c r="S519" s="369"/>
      <c r="T519" s="369"/>
      <c r="U519" s="369"/>
      <c r="V519" s="369"/>
      <c r="W519" s="369"/>
      <c r="X519" s="369"/>
      <c r="Y519" s="369"/>
      <c r="Z519" s="369"/>
      <c r="AA519" s="369"/>
      <c r="AB519" s="369"/>
      <c r="AC519" s="369"/>
      <c r="AD519" s="369"/>
      <c r="AE519" s="369"/>
      <c r="AF519" s="369"/>
      <c r="AG519" s="369"/>
      <c r="AH519" s="369"/>
      <c r="AI519" s="369"/>
      <c r="AJ519" s="369"/>
      <c r="AK519" s="369"/>
      <c r="AL519" s="369"/>
      <c r="AM519" s="369"/>
      <c r="AN519" s="369"/>
      <c r="AO519" s="369"/>
      <c r="AP519" s="369"/>
      <c r="AQ519" s="369"/>
      <c r="AR519" s="369"/>
      <c r="AT519" s="93" t="s">
        <v>40</v>
      </c>
      <c r="AV519" s="107"/>
      <c r="AZ519" s="191"/>
      <c r="BA519" s="198"/>
      <c r="BB519" s="198"/>
      <c r="BC519" s="198"/>
      <c r="BD519" s="198"/>
      <c r="BE519" s="198"/>
      <c r="BF519" s="191"/>
      <c r="BG519" s="191"/>
      <c r="BH519" s="191"/>
      <c r="BI519" s="191"/>
      <c r="BJ519" s="191"/>
      <c r="BK519" s="191"/>
      <c r="BL519" s="125"/>
      <c r="BM519" s="125"/>
      <c r="BN519" s="125"/>
      <c r="BO519" s="125"/>
    </row>
    <row r="520" spans="4:67" ht="6.95" customHeight="1" x14ac:dyDescent="0.15">
      <c r="AT520" s="699"/>
    </row>
    <row r="521" spans="4:67" s="8" customFormat="1" ht="18" customHeight="1" x14ac:dyDescent="0.15">
      <c r="F521" s="8" t="s">
        <v>334</v>
      </c>
      <c r="P521" s="8" t="s">
        <v>335</v>
      </c>
      <c r="AT521" s="699"/>
      <c r="AZ521" s="194"/>
      <c r="BA521" s="199"/>
      <c r="BB521" s="199"/>
      <c r="BC521" s="199"/>
      <c r="BD521" s="199"/>
      <c r="BE521" s="199"/>
      <c r="BF521" s="194"/>
      <c r="BG521" s="194"/>
      <c r="BH521" s="194"/>
      <c r="BI521" s="194"/>
      <c r="BJ521" s="194"/>
      <c r="BK521" s="194"/>
      <c r="BL521" s="126"/>
      <c r="BM521" s="126"/>
      <c r="BN521" s="126"/>
      <c r="BO521" s="126"/>
    </row>
    <row r="522" spans="4:67" ht="17.25" customHeight="1" x14ac:dyDescent="0.15">
      <c r="D522" s="9"/>
    </row>
    <row r="523" spans="4:67" ht="15" customHeight="1" x14ac:dyDescent="0.15">
      <c r="E523" s="9" t="s">
        <v>520</v>
      </c>
    </row>
    <row r="524" spans="4:67" customFormat="1" ht="18" customHeight="1" x14ac:dyDescent="0.15">
      <c r="D524" s="369" t="s">
        <v>12</v>
      </c>
      <c r="E524" s="369"/>
      <c r="F524" s="369"/>
      <c r="G524" s="369"/>
      <c r="H524" s="369"/>
      <c r="I524" s="369"/>
      <c r="J524" s="369"/>
      <c r="K524" s="369"/>
      <c r="L524" s="369"/>
      <c r="M524" s="369"/>
      <c r="N524" s="369"/>
      <c r="O524" s="369"/>
      <c r="P524" s="369"/>
      <c r="Q524" s="369"/>
      <c r="R524" s="369"/>
      <c r="S524" s="369"/>
      <c r="T524" s="369"/>
      <c r="U524" s="369"/>
      <c r="V524" s="369"/>
      <c r="W524" s="369"/>
      <c r="X524" s="369"/>
      <c r="Y524" s="369"/>
      <c r="Z524" s="369"/>
      <c r="AA524" s="369"/>
      <c r="AB524" s="369"/>
      <c r="AC524" s="369"/>
      <c r="AD524" s="369"/>
      <c r="AE524" s="369"/>
      <c r="AF524" s="369"/>
      <c r="AG524" s="369"/>
      <c r="AH524" s="369"/>
      <c r="AI524" s="369"/>
      <c r="AJ524" s="369"/>
      <c r="AK524" s="369"/>
      <c r="AL524" s="369"/>
      <c r="AM524" s="369"/>
      <c r="AN524" s="369"/>
      <c r="AO524" s="369"/>
      <c r="AP524" s="369"/>
      <c r="AQ524" s="369"/>
      <c r="AR524" s="369"/>
      <c r="AT524" s="93" t="s">
        <v>40</v>
      </c>
      <c r="AV524" s="107"/>
      <c r="AZ524" s="191"/>
      <c r="BA524" s="198"/>
      <c r="BB524" s="198"/>
      <c r="BC524" s="198"/>
      <c r="BD524" s="198"/>
      <c r="BE524" s="198"/>
      <c r="BF524" s="191"/>
      <c r="BG524" s="191"/>
      <c r="BH524" s="191"/>
      <c r="BI524" s="191"/>
      <c r="BJ524" s="191"/>
      <c r="BK524" s="191"/>
      <c r="BL524" s="125"/>
      <c r="BM524" s="125"/>
      <c r="BN524" s="125"/>
      <c r="BO524" s="125"/>
    </row>
    <row r="525" spans="4:67" ht="6.95" customHeight="1" x14ac:dyDescent="0.15">
      <c r="AT525" s="699"/>
    </row>
    <row r="526" spans="4:67" s="8" customFormat="1" ht="18" customHeight="1" x14ac:dyDescent="0.15">
      <c r="F526" s="8" t="s">
        <v>524</v>
      </c>
      <c r="W526" s="8" t="s">
        <v>525</v>
      </c>
      <c r="AT526" s="699"/>
      <c r="AZ526" s="194"/>
      <c r="BA526" s="199"/>
      <c r="BB526" s="199"/>
      <c r="BC526" s="199"/>
      <c r="BD526" s="199"/>
      <c r="BE526" s="199"/>
      <c r="BF526" s="194"/>
      <c r="BG526" s="194"/>
      <c r="BH526" s="194"/>
      <c r="BI526" s="194"/>
      <c r="BJ526" s="194"/>
      <c r="BK526" s="194"/>
      <c r="BL526" s="126"/>
      <c r="BM526" s="126"/>
      <c r="BN526" s="126"/>
      <c r="BO526" s="126"/>
    </row>
    <row r="527" spans="4:67" s="8" customFormat="1" ht="18" customHeight="1" x14ac:dyDescent="0.15">
      <c r="F527" s="8" t="s">
        <v>526</v>
      </c>
      <c r="AZ527" s="194"/>
      <c r="BA527" s="199"/>
      <c r="BB527" s="199"/>
      <c r="BC527" s="199"/>
      <c r="BD527" s="199"/>
      <c r="BE527" s="199"/>
      <c r="BF527" s="194"/>
      <c r="BG527" s="194"/>
      <c r="BH527" s="194"/>
      <c r="BI527" s="194"/>
      <c r="BJ527" s="194"/>
      <c r="BK527" s="194"/>
      <c r="BL527" s="126"/>
      <c r="BM527" s="126"/>
      <c r="BN527" s="126"/>
      <c r="BO527" s="126"/>
    </row>
    <row r="528" spans="4:67" ht="17.25" customHeight="1" x14ac:dyDescent="0.15">
      <c r="D528" s="9"/>
    </row>
    <row r="529" spans="2:67" s="92" customFormat="1" ht="23.1" customHeight="1" x14ac:dyDescent="0.15">
      <c r="B529" s="91"/>
      <c r="C529" s="5" t="s">
        <v>1017</v>
      </c>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4"/>
      <c r="AL529" s="4"/>
      <c r="AM529" s="4"/>
      <c r="AN529" s="4"/>
      <c r="AO529" s="4"/>
      <c r="AP529" s="4"/>
      <c r="AQ529" s="4"/>
      <c r="AR529" s="4"/>
      <c r="AW529"/>
      <c r="AX529"/>
      <c r="AY529"/>
      <c r="AZ529" s="191"/>
      <c r="BA529" s="198"/>
      <c r="BB529" s="198"/>
      <c r="BC529" s="198"/>
      <c r="BD529" s="198"/>
      <c r="BE529" s="198"/>
      <c r="BF529" s="191"/>
      <c r="BG529" s="191"/>
      <c r="BH529" s="191"/>
      <c r="BI529" s="191"/>
      <c r="BJ529" s="191"/>
      <c r="BK529" s="191"/>
      <c r="BL529" s="125"/>
      <c r="BM529" s="125"/>
      <c r="BN529" s="125"/>
      <c r="BO529" s="125"/>
    </row>
    <row r="530" spans="2:67" s="92" customFormat="1" ht="18" customHeight="1" x14ac:dyDescent="0.15">
      <c r="C530" s="324" t="s">
        <v>1066</v>
      </c>
      <c r="D530" s="324"/>
      <c r="E530" s="324"/>
      <c r="F530" s="324"/>
      <c r="G530" s="324"/>
      <c r="H530" s="324"/>
      <c r="I530" s="324"/>
      <c r="J530" s="324"/>
      <c r="K530" s="324"/>
      <c r="L530" s="324"/>
      <c r="M530" s="324"/>
      <c r="N530" s="324"/>
      <c r="O530" s="324"/>
      <c r="P530" s="324"/>
      <c r="Q530" s="324"/>
      <c r="R530" s="324"/>
      <c r="S530" s="324"/>
      <c r="T530" s="324"/>
      <c r="U530" s="324"/>
      <c r="V530" s="324"/>
      <c r="W530" s="324"/>
      <c r="X530" s="324"/>
      <c r="Y530" s="324"/>
      <c r="Z530" s="324"/>
      <c r="AA530" s="324"/>
      <c r="AB530" s="324"/>
      <c r="AC530" s="324"/>
      <c r="AD530" s="324"/>
      <c r="AE530" s="324"/>
      <c r="AF530" s="324"/>
      <c r="AG530" s="324"/>
      <c r="AH530" s="324"/>
      <c r="AI530" s="324"/>
      <c r="AJ530" s="324"/>
      <c r="AK530" s="324"/>
      <c r="AL530" s="324"/>
      <c r="AM530" s="324"/>
      <c r="AN530" s="324"/>
      <c r="AO530" s="324"/>
      <c r="AP530" s="324"/>
      <c r="AQ530" s="324"/>
      <c r="AR530" s="324"/>
      <c r="AV530" s="107"/>
      <c r="AW530"/>
      <c r="AX530"/>
      <c r="AY530"/>
      <c r="AZ530" s="191"/>
      <c r="BA530" s="198"/>
      <c r="BB530" s="198"/>
      <c r="BC530" s="198"/>
      <c r="BD530" s="198"/>
      <c r="BE530" s="198"/>
      <c r="BF530" s="191"/>
      <c r="BG530" s="191"/>
      <c r="BH530" s="191"/>
      <c r="BI530" s="191"/>
      <c r="BJ530" s="191"/>
      <c r="BK530" s="191"/>
      <c r="BL530" s="125"/>
      <c r="BM530" s="125"/>
      <c r="BN530" s="125"/>
      <c r="BO530" s="125"/>
    </row>
    <row r="531" spans="2:67" ht="7.5" customHeight="1" x14ac:dyDescent="0.15"/>
    <row r="532" spans="2:67" s="92" customFormat="1" ht="18" customHeight="1" x14ac:dyDescent="0.15">
      <c r="D532" s="369" t="s">
        <v>1008</v>
      </c>
      <c r="E532" s="369"/>
      <c r="F532" s="369"/>
      <c r="G532" s="369"/>
      <c r="H532" s="369"/>
      <c r="I532" s="369"/>
      <c r="J532" s="369"/>
      <c r="K532" s="369"/>
      <c r="L532" s="369"/>
      <c r="M532" s="369"/>
      <c r="N532" s="369"/>
      <c r="O532" s="369"/>
      <c r="P532" s="369"/>
      <c r="Q532" s="369"/>
      <c r="R532" s="369"/>
      <c r="S532" s="369"/>
      <c r="T532" s="369"/>
      <c r="U532" s="369"/>
      <c r="V532" s="369"/>
      <c r="W532" s="369"/>
      <c r="X532" s="369"/>
      <c r="Y532" s="369"/>
      <c r="Z532" s="369"/>
      <c r="AA532" s="369"/>
      <c r="AB532" s="369"/>
      <c r="AC532" s="369"/>
      <c r="AD532" s="369"/>
      <c r="AE532" s="369"/>
      <c r="AF532" s="369"/>
      <c r="AG532" s="369"/>
      <c r="AH532" s="369"/>
      <c r="AI532" s="369"/>
      <c r="AJ532" s="369"/>
      <c r="AK532" s="369"/>
      <c r="AL532" s="369"/>
      <c r="AM532" s="369"/>
      <c r="AN532" s="369"/>
      <c r="AO532" s="369"/>
      <c r="AP532" s="369"/>
      <c r="AQ532" s="369"/>
      <c r="AR532" s="369"/>
      <c r="AT532" s="93" t="s">
        <v>40</v>
      </c>
      <c r="AV532" s="107"/>
      <c r="AW532"/>
      <c r="AX532"/>
      <c r="AY532"/>
      <c r="AZ532" s="191"/>
      <c r="BA532" s="198"/>
      <c r="BB532" s="198"/>
      <c r="BC532" s="198"/>
      <c r="BD532" s="198"/>
      <c r="BE532" s="198"/>
      <c r="BF532" s="191"/>
      <c r="BG532" s="191"/>
      <c r="BH532" s="191"/>
      <c r="BI532" s="191"/>
      <c r="BJ532" s="191"/>
      <c r="BK532" s="191"/>
      <c r="BL532" s="125"/>
      <c r="BM532" s="125"/>
      <c r="BN532" s="125"/>
      <c r="BO532" s="125"/>
    </row>
    <row r="533" spans="2:67" ht="6.95" customHeight="1" x14ac:dyDescent="0.15">
      <c r="AT533" s="699"/>
    </row>
    <row r="534" spans="2:67" s="8" customFormat="1" ht="18" customHeight="1" x14ac:dyDescent="0.15">
      <c r="E534" s="8" t="s">
        <v>527</v>
      </c>
      <c r="N534" s="8" t="s">
        <v>528</v>
      </c>
      <c r="T534" s="9"/>
      <c r="V534" s="8" t="s">
        <v>529</v>
      </c>
      <c r="W534" s="1"/>
      <c r="AF534" s="1"/>
      <c r="AH534" s="8" t="s">
        <v>757</v>
      </c>
      <c r="AI534" s="1"/>
      <c r="AJ534" s="1"/>
      <c r="AT534" s="699"/>
      <c r="AZ534" s="194"/>
      <c r="BA534" s="199"/>
      <c r="BB534" s="199"/>
      <c r="BC534" s="199"/>
      <c r="BD534" s="199"/>
      <c r="BE534" s="199"/>
      <c r="BF534" s="194"/>
      <c r="BG534" s="194"/>
      <c r="BH534" s="194"/>
      <c r="BI534" s="194"/>
      <c r="BJ534" s="194"/>
      <c r="BK534" s="194"/>
      <c r="BL534" s="126"/>
      <c r="BM534" s="126"/>
      <c r="BN534" s="126"/>
      <c r="BO534" s="126"/>
    </row>
    <row r="535" spans="2:67" ht="13.5" customHeight="1" x14ac:dyDescent="0.15"/>
    <row r="536" spans="2:67" s="92" customFormat="1" ht="18" customHeight="1" x14ac:dyDescent="0.15">
      <c r="D536" s="369" t="s">
        <v>8</v>
      </c>
      <c r="E536" s="369"/>
      <c r="F536" s="369"/>
      <c r="G536" s="369"/>
      <c r="H536" s="369"/>
      <c r="I536" s="369"/>
      <c r="J536" s="369"/>
      <c r="K536" s="369"/>
      <c r="L536" s="369"/>
      <c r="M536" s="369"/>
      <c r="N536" s="369"/>
      <c r="O536" s="369"/>
      <c r="P536" s="369"/>
      <c r="Q536" s="369"/>
      <c r="R536" s="369"/>
      <c r="S536" s="369"/>
      <c r="T536" s="369"/>
      <c r="U536" s="369"/>
      <c r="V536" s="369"/>
      <c r="W536" s="369"/>
      <c r="X536" s="369"/>
      <c r="Y536" s="369"/>
      <c r="Z536" s="369"/>
      <c r="AA536" s="369"/>
      <c r="AB536" s="369"/>
      <c r="AC536" s="369"/>
      <c r="AD536" s="369"/>
      <c r="AE536" s="369"/>
      <c r="AF536" s="369"/>
      <c r="AG536" s="369"/>
      <c r="AH536" s="369"/>
      <c r="AI536" s="369"/>
      <c r="AJ536" s="369"/>
      <c r="AK536" s="369"/>
      <c r="AL536" s="369"/>
      <c r="AM536" s="369"/>
      <c r="AN536" s="369"/>
      <c r="AO536" s="369"/>
      <c r="AP536" s="369"/>
      <c r="AQ536" s="369"/>
      <c r="AR536" s="369"/>
      <c r="AV536" s="107"/>
      <c r="AW536"/>
      <c r="AX536"/>
      <c r="AY536"/>
      <c r="AZ536" s="191"/>
      <c r="BA536" s="198"/>
      <c r="BB536" s="198"/>
      <c r="BC536" s="198"/>
      <c r="BD536" s="198"/>
      <c r="BE536" s="198"/>
      <c r="BF536" s="191"/>
      <c r="BG536" s="191"/>
      <c r="BH536" s="191"/>
      <c r="BI536" s="191"/>
      <c r="BJ536" s="191"/>
      <c r="BK536" s="191"/>
      <c r="BL536" s="125"/>
      <c r="BM536" s="125"/>
      <c r="BN536" s="125"/>
      <c r="BO536" s="125"/>
    </row>
    <row r="537" spans="2:67" ht="24.6" customHeight="1" x14ac:dyDescent="0.15">
      <c r="D537" s="64" t="s">
        <v>744</v>
      </c>
      <c r="AT537" s="93" t="s">
        <v>40</v>
      </c>
    </row>
    <row r="538" spans="2:67" s="8" customFormat="1" ht="18" customHeight="1" x14ac:dyDescent="0.15">
      <c r="F538" s="8" t="s">
        <v>758</v>
      </c>
      <c r="P538" s="8" t="s">
        <v>759</v>
      </c>
      <c r="Z538" s="8" t="s">
        <v>760</v>
      </c>
      <c r="AT538" s="699"/>
      <c r="AZ538" s="194"/>
      <c r="BA538" s="199"/>
      <c r="BB538" s="199"/>
      <c r="BC538" s="199"/>
      <c r="BD538" s="199"/>
      <c r="BE538" s="199"/>
      <c r="BF538" s="194"/>
      <c r="BG538" s="194"/>
      <c r="BH538" s="194"/>
      <c r="BI538" s="194"/>
      <c r="BJ538" s="194"/>
      <c r="BK538" s="194"/>
      <c r="BL538" s="126"/>
      <c r="BM538" s="126"/>
      <c r="BN538" s="126"/>
      <c r="BO538" s="126"/>
    </row>
    <row r="539" spans="2:67" s="8" customFormat="1" ht="15" customHeight="1" x14ac:dyDescent="0.15">
      <c r="AT539" s="699"/>
      <c r="AZ539" s="194"/>
      <c r="BA539" s="199"/>
      <c r="BB539" s="199"/>
      <c r="BC539" s="199"/>
      <c r="BD539" s="199"/>
      <c r="BE539" s="199"/>
      <c r="BF539" s="194"/>
      <c r="BG539" s="194"/>
      <c r="BH539" s="194"/>
      <c r="BI539" s="194"/>
      <c r="BJ539" s="194"/>
      <c r="BK539" s="194"/>
      <c r="BL539" s="126"/>
      <c r="BM539" s="126"/>
      <c r="BN539" s="126"/>
      <c r="BO539" s="126"/>
    </row>
    <row r="540" spans="2:67" ht="15" customHeight="1" x14ac:dyDescent="0.15">
      <c r="E540" s="9" t="s">
        <v>731</v>
      </c>
    </row>
    <row r="541" spans="2:67" s="92" customFormat="1" ht="18" customHeight="1" x14ac:dyDescent="0.15">
      <c r="D541" s="369" t="s">
        <v>762</v>
      </c>
      <c r="E541" s="369"/>
      <c r="F541" s="369"/>
      <c r="G541" s="369"/>
      <c r="H541" s="369"/>
      <c r="I541" s="369"/>
      <c r="J541" s="369"/>
      <c r="K541" s="369"/>
      <c r="L541" s="369"/>
      <c r="M541" s="369"/>
      <c r="N541" s="369"/>
      <c r="O541" s="369"/>
      <c r="P541" s="369"/>
      <c r="Q541" s="369"/>
      <c r="R541" s="369"/>
      <c r="S541" s="369"/>
      <c r="T541" s="369"/>
      <c r="U541" s="369"/>
      <c r="V541" s="369"/>
      <c r="W541" s="369"/>
      <c r="X541" s="369"/>
      <c r="Y541" s="369"/>
      <c r="Z541" s="369"/>
      <c r="AA541" s="369"/>
      <c r="AB541" s="369"/>
      <c r="AC541" s="369"/>
      <c r="AD541" s="369"/>
      <c r="AE541" s="369"/>
      <c r="AF541" s="369"/>
      <c r="AG541" s="369"/>
      <c r="AH541" s="369"/>
      <c r="AI541" s="369"/>
      <c r="AJ541" s="369"/>
      <c r="AK541" s="369"/>
      <c r="AL541" s="369"/>
      <c r="AM541" s="369"/>
      <c r="AN541" s="369"/>
      <c r="AO541" s="369"/>
      <c r="AP541" s="369"/>
      <c r="AQ541" s="369"/>
      <c r="AR541" s="369"/>
      <c r="AW541"/>
      <c r="AX541"/>
      <c r="AY541"/>
      <c r="AZ541" s="191"/>
      <c r="BA541" s="198"/>
      <c r="BB541" s="198"/>
      <c r="BC541" s="198"/>
      <c r="BD541" s="198"/>
      <c r="BE541" s="198"/>
      <c r="BF541" s="191"/>
      <c r="BG541" s="191"/>
      <c r="BH541" s="191"/>
      <c r="BI541" s="191"/>
      <c r="BJ541" s="191"/>
      <c r="BK541" s="191"/>
      <c r="BL541" s="125"/>
      <c r="BM541" s="125"/>
      <c r="BN541" s="125"/>
      <c r="BO541" s="125"/>
    </row>
    <row r="542" spans="2:67" ht="6.95" customHeight="1" x14ac:dyDescent="0.15"/>
    <row r="543" spans="2:67" s="8" customFormat="1" ht="20.100000000000001" customHeight="1" x14ac:dyDescent="0.15">
      <c r="F543" s="8" t="s">
        <v>732</v>
      </c>
      <c r="T543" s="8" t="s">
        <v>733</v>
      </c>
      <c r="AE543" s="8" t="s">
        <v>734</v>
      </c>
      <c r="AZ543" s="194"/>
      <c r="BA543" s="199"/>
      <c r="BB543" s="199"/>
      <c r="BC543" s="199"/>
      <c r="BD543" s="199"/>
      <c r="BE543" s="199"/>
      <c r="BF543" s="194"/>
      <c r="BG543" s="194"/>
      <c r="BH543" s="194"/>
      <c r="BI543" s="194"/>
      <c r="BJ543" s="194"/>
      <c r="BK543" s="194"/>
      <c r="BL543" s="126"/>
      <c r="BM543" s="126"/>
      <c r="BN543" s="126"/>
      <c r="BO543" s="126"/>
    </row>
    <row r="544" spans="2:67" s="8" customFormat="1" ht="5.25" customHeight="1" x14ac:dyDescent="0.15">
      <c r="AZ544" s="194"/>
      <c r="BA544" s="199"/>
      <c r="BB544" s="199"/>
      <c r="BC544" s="199"/>
      <c r="BD544" s="199"/>
      <c r="BE544" s="199"/>
      <c r="BF544" s="194"/>
      <c r="BG544" s="194"/>
      <c r="BH544" s="194"/>
      <c r="BI544" s="194"/>
      <c r="BJ544" s="194"/>
      <c r="BK544" s="194"/>
      <c r="BL544" s="126"/>
      <c r="BM544" s="126"/>
      <c r="BN544" s="126"/>
      <c r="BO544" s="126"/>
    </row>
    <row r="545" spans="4:67" s="8" customFormat="1" ht="35.1" customHeight="1" x14ac:dyDescent="0.15">
      <c r="F545" s="8" t="s">
        <v>460</v>
      </c>
      <c r="J545" s="492"/>
      <c r="K545" s="493"/>
      <c r="L545" s="493"/>
      <c r="M545" s="493"/>
      <c r="N545" s="493"/>
      <c r="O545" s="493"/>
      <c r="P545" s="493"/>
      <c r="Q545" s="493"/>
      <c r="R545" s="493"/>
      <c r="S545" s="493"/>
      <c r="T545" s="493"/>
      <c r="U545" s="493"/>
      <c r="V545" s="493"/>
      <c r="W545" s="493"/>
      <c r="X545" s="493"/>
      <c r="Y545" s="493"/>
      <c r="Z545" s="493"/>
      <c r="AA545" s="493"/>
      <c r="AB545" s="493"/>
      <c r="AC545" s="493"/>
      <c r="AD545" s="493"/>
      <c r="AE545" s="493"/>
      <c r="AF545" s="493"/>
      <c r="AG545" s="493"/>
      <c r="AH545" s="493"/>
      <c r="AI545" s="493"/>
      <c r="AJ545" s="493"/>
      <c r="AK545" s="494"/>
      <c r="AZ545" s="194"/>
      <c r="BA545" s="199"/>
      <c r="BB545" s="199"/>
      <c r="BC545" s="199"/>
      <c r="BD545" s="199"/>
      <c r="BE545" s="199"/>
      <c r="BF545" s="194"/>
      <c r="BG545" s="194"/>
      <c r="BH545" s="194"/>
      <c r="BI545" s="194"/>
      <c r="BJ545" s="194"/>
      <c r="BK545" s="194"/>
      <c r="BL545" s="126"/>
      <c r="BM545" s="126"/>
      <c r="BN545" s="126"/>
      <c r="BO545" s="126"/>
    </row>
    <row r="546" spans="4:67" ht="15" customHeight="1" x14ac:dyDescent="0.15"/>
    <row r="547" spans="4:67" ht="15" customHeight="1" x14ac:dyDescent="0.15">
      <c r="E547" s="9" t="s">
        <v>731</v>
      </c>
    </row>
    <row r="548" spans="4:67" s="92" customFormat="1" ht="18" customHeight="1" x14ac:dyDescent="0.15">
      <c r="D548" s="369" t="s">
        <v>735</v>
      </c>
      <c r="E548" s="369"/>
      <c r="F548" s="369"/>
      <c r="G548" s="369"/>
      <c r="H548" s="369"/>
      <c r="I548" s="369"/>
      <c r="J548" s="369"/>
      <c r="K548" s="369"/>
      <c r="L548" s="369"/>
      <c r="M548" s="369"/>
      <c r="N548" s="369"/>
      <c r="O548" s="369"/>
      <c r="P548" s="369"/>
      <c r="Q548" s="369"/>
      <c r="R548" s="369"/>
      <c r="S548" s="369"/>
      <c r="T548" s="369"/>
      <c r="U548" s="369"/>
      <c r="V548" s="369"/>
      <c r="W548" s="369"/>
      <c r="X548" s="369"/>
      <c r="Y548" s="369"/>
      <c r="Z548" s="369"/>
      <c r="AA548" s="369"/>
      <c r="AB548" s="369"/>
      <c r="AC548" s="369"/>
      <c r="AD548" s="369"/>
      <c r="AE548" s="369"/>
      <c r="AF548" s="369"/>
      <c r="AG548" s="369"/>
      <c r="AH548" s="369"/>
      <c r="AI548" s="369"/>
      <c r="AJ548" s="369"/>
      <c r="AK548" s="369"/>
      <c r="AL548" s="369"/>
      <c r="AM548" s="369"/>
      <c r="AN548" s="369"/>
      <c r="AO548" s="369"/>
      <c r="AP548" s="369"/>
      <c r="AQ548" s="369"/>
      <c r="AR548" s="369"/>
      <c r="AW548"/>
      <c r="AX548"/>
      <c r="AY548"/>
      <c r="AZ548" s="191"/>
      <c r="BA548" s="198"/>
      <c r="BB548" s="198"/>
      <c r="BC548" s="198"/>
      <c r="BD548" s="198"/>
      <c r="BE548" s="198"/>
      <c r="BF548" s="191"/>
      <c r="BG548" s="191"/>
      <c r="BH548" s="191"/>
      <c r="BI548" s="191"/>
      <c r="BJ548" s="191"/>
      <c r="BK548" s="191"/>
      <c r="BL548" s="125"/>
      <c r="BM548" s="125"/>
      <c r="BN548" s="125"/>
      <c r="BO548" s="125"/>
    </row>
    <row r="549" spans="4:67" ht="6.95" customHeight="1" x14ac:dyDescent="0.15"/>
    <row r="550" spans="4:67" s="8" customFormat="1" ht="21.95" customHeight="1" x14ac:dyDescent="0.15">
      <c r="F550" s="8" t="s">
        <v>990</v>
      </c>
      <c r="P550" s="8" t="s">
        <v>988</v>
      </c>
      <c r="AE550" s="8" t="s">
        <v>736</v>
      </c>
      <c r="AZ550" s="194"/>
      <c r="BA550" s="199"/>
      <c r="BB550" s="199"/>
      <c r="BC550" s="199"/>
      <c r="BD550" s="199"/>
      <c r="BE550" s="199"/>
      <c r="BF550" s="194"/>
      <c r="BG550" s="194"/>
      <c r="BH550" s="194"/>
      <c r="BI550" s="194"/>
      <c r="BJ550" s="194"/>
      <c r="BK550" s="194"/>
      <c r="BL550" s="126"/>
      <c r="BM550" s="126"/>
      <c r="BN550" s="126"/>
      <c r="BO550" s="126"/>
    </row>
    <row r="551" spans="4:67" s="8" customFormat="1" ht="24" customHeight="1" x14ac:dyDescent="0.15">
      <c r="F551" s="8" t="s">
        <v>989</v>
      </c>
      <c r="P551" s="8" t="s">
        <v>1099</v>
      </c>
      <c r="AZ551" s="194"/>
      <c r="BA551" s="199"/>
      <c r="BB551" s="199"/>
      <c r="BC551" s="199"/>
      <c r="BD551" s="199"/>
      <c r="BE551" s="199"/>
      <c r="BF551" s="194"/>
      <c r="BG551" s="194"/>
      <c r="BH551" s="194"/>
      <c r="BI551" s="194"/>
      <c r="BJ551" s="194"/>
      <c r="BK551" s="194"/>
      <c r="BL551" s="126"/>
      <c r="BM551" s="126"/>
      <c r="BN551" s="126"/>
      <c r="BO551" s="126"/>
    </row>
    <row r="552" spans="4:67" s="8" customFormat="1" ht="35.1" customHeight="1" x14ac:dyDescent="0.15">
      <c r="F552" s="8" t="s">
        <v>987</v>
      </c>
      <c r="J552" s="492"/>
      <c r="K552" s="493"/>
      <c r="L552" s="493"/>
      <c r="M552" s="493"/>
      <c r="N552" s="493"/>
      <c r="O552" s="493"/>
      <c r="P552" s="493"/>
      <c r="Q552" s="493"/>
      <c r="R552" s="493"/>
      <c r="S552" s="493"/>
      <c r="T552" s="493"/>
      <c r="U552" s="493"/>
      <c r="V552" s="493"/>
      <c r="W552" s="493"/>
      <c r="X552" s="493"/>
      <c r="Y552" s="493"/>
      <c r="Z552" s="493"/>
      <c r="AA552" s="493"/>
      <c r="AB552" s="493"/>
      <c r="AC552" s="493"/>
      <c r="AD552" s="493"/>
      <c r="AE552" s="493"/>
      <c r="AF552" s="493"/>
      <c r="AG552" s="493"/>
      <c r="AH552" s="493"/>
      <c r="AI552" s="493"/>
      <c r="AJ552" s="493"/>
      <c r="AK552" s="494"/>
      <c r="AZ552" s="194"/>
      <c r="BA552" s="199"/>
      <c r="BB552" s="199"/>
      <c r="BC552" s="199"/>
      <c r="BD552" s="199"/>
      <c r="BE552" s="199"/>
      <c r="BF552" s="194"/>
      <c r="BG552" s="194"/>
      <c r="BH552" s="194"/>
      <c r="BI552" s="194"/>
      <c r="BJ552" s="194"/>
      <c r="BK552" s="194"/>
      <c r="BL552" s="126"/>
      <c r="BM552" s="126"/>
      <c r="BN552" s="126"/>
      <c r="BO552" s="126"/>
    </row>
    <row r="553" spans="4:67" ht="15" customHeight="1" x14ac:dyDescent="0.15">
      <c r="D553" s="9"/>
    </row>
    <row r="554" spans="4:67" ht="15" customHeight="1" x14ac:dyDescent="0.15">
      <c r="E554" s="9" t="s">
        <v>731</v>
      </c>
    </row>
    <row r="555" spans="4:67" s="92" customFormat="1" ht="18" customHeight="1" x14ac:dyDescent="0.15">
      <c r="D555" s="369" t="s">
        <v>740</v>
      </c>
      <c r="E555" s="369"/>
      <c r="F555" s="369"/>
      <c r="G555" s="369"/>
      <c r="H555" s="369"/>
      <c r="I555" s="369"/>
      <c r="J555" s="369"/>
      <c r="K555" s="369"/>
      <c r="L555" s="369"/>
      <c r="M555" s="369"/>
      <c r="N555" s="369"/>
      <c r="O555" s="369"/>
      <c r="P555" s="369"/>
      <c r="Q555" s="369"/>
      <c r="R555" s="369"/>
      <c r="S555" s="369"/>
      <c r="T555" s="369"/>
      <c r="U555" s="369"/>
      <c r="V555" s="369"/>
      <c r="W555" s="369"/>
      <c r="X555" s="369"/>
      <c r="Y555" s="369"/>
      <c r="Z555" s="369"/>
      <c r="AA555" s="369"/>
      <c r="AB555" s="369"/>
      <c r="AC555" s="369"/>
      <c r="AD555" s="369"/>
      <c r="AE555" s="369"/>
      <c r="AF555" s="369"/>
      <c r="AG555" s="369"/>
      <c r="AH555" s="369"/>
      <c r="AI555" s="369"/>
      <c r="AJ555" s="369"/>
      <c r="AK555" s="369"/>
      <c r="AL555" s="369"/>
      <c r="AM555" s="369"/>
      <c r="AN555" s="369"/>
      <c r="AO555" s="369"/>
      <c r="AP555" s="369"/>
      <c r="AQ555" s="369"/>
      <c r="AR555" s="369"/>
      <c r="AT555" s="93" t="s">
        <v>40</v>
      </c>
      <c r="AW555"/>
      <c r="AX555"/>
      <c r="AY555"/>
      <c r="AZ555" s="191"/>
      <c r="BA555" s="198"/>
      <c r="BB555" s="198"/>
      <c r="BC555" s="198"/>
      <c r="BD555" s="198"/>
      <c r="BE555" s="198"/>
      <c r="BF555" s="191"/>
      <c r="BG555" s="191"/>
      <c r="BH555" s="191"/>
      <c r="BI555" s="191"/>
      <c r="BJ555" s="191"/>
      <c r="BK555" s="191"/>
      <c r="BL555" s="125"/>
      <c r="BM555" s="125"/>
      <c r="BN555" s="125"/>
      <c r="BO555" s="125"/>
    </row>
    <row r="556" spans="4:67" ht="6.95" customHeight="1" x14ac:dyDescent="0.15">
      <c r="AT556" s="699"/>
    </row>
    <row r="557" spans="4:67" s="8" customFormat="1" ht="18" customHeight="1" x14ac:dyDescent="0.15">
      <c r="E557" s="8" t="s">
        <v>745</v>
      </c>
      <c r="N557" s="8" t="s">
        <v>737</v>
      </c>
      <c r="U557" s="9"/>
      <c r="V557" s="8" t="s">
        <v>738</v>
      </c>
      <c r="X557" s="1"/>
      <c r="AF557" s="9"/>
      <c r="AG557" s="8" t="s">
        <v>746</v>
      </c>
      <c r="AI557" s="1"/>
      <c r="AJ557" s="1"/>
      <c r="AT557" s="699"/>
      <c r="AZ557" s="194"/>
      <c r="BA557" s="199"/>
      <c r="BB557" s="199"/>
      <c r="BC557" s="199"/>
      <c r="BD557" s="199"/>
      <c r="BE557" s="199"/>
      <c r="BF557" s="194"/>
      <c r="BG557" s="194"/>
      <c r="BH557" s="194"/>
      <c r="BI557" s="194"/>
      <c r="BJ557" s="194"/>
      <c r="BK557" s="194"/>
      <c r="BL557" s="126"/>
      <c r="BM557" s="126"/>
      <c r="BN557" s="126"/>
      <c r="BO557" s="126"/>
    </row>
    <row r="558" spans="4:67" s="8" customFormat="1" ht="5.25" customHeight="1" x14ac:dyDescent="0.15">
      <c r="AZ558" s="194"/>
      <c r="BA558" s="199"/>
      <c r="BB558" s="199"/>
      <c r="BC558" s="199"/>
      <c r="BD558" s="199"/>
      <c r="BE558" s="199"/>
      <c r="BF558" s="194"/>
      <c r="BG558" s="194"/>
      <c r="BH558" s="194"/>
      <c r="BI558" s="194"/>
      <c r="BJ558" s="194"/>
      <c r="BK558" s="194"/>
      <c r="BL558" s="126"/>
      <c r="BM558" s="126"/>
      <c r="BN558" s="126"/>
      <c r="BO558" s="126"/>
    </row>
    <row r="559" spans="4:67" s="8" customFormat="1" ht="35.1" customHeight="1" x14ac:dyDescent="0.15">
      <c r="E559" s="8" t="s">
        <v>761</v>
      </c>
      <c r="I559" s="492"/>
      <c r="J559" s="493"/>
      <c r="K559" s="493"/>
      <c r="L559" s="493"/>
      <c r="M559" s="493"/>
      <c r="N559" s="493"/>
      <c r="O559" s="493"/>
      <c r="P559" s="493"/>
      <c r="Q559" s="493"/>
      <c r="R559" s="493"/>
      <c r="S559" s="493"/>
      <c r="T559" s="493"/>
      <c r="U559" s="493"/>
      <c r="V559" s="493"/>
      <c r="W559" s="493"/>
      <c r="X559" s="493"/>
      <c r="Y559" s="493"/>
      <c r="Z559" s="493"/>
      <c r="AA559" s="493"/>
      <c r="AB559" s="493"/>
      <c r="AC559" s="493"/>
      <c r="AD559" s="493"/>
      <c r="AE559" s="493"/>
      <c r="AF559" s="493"/>
      <c r="AG559" s="493"/>
      <c r="AH559" s="493"/>
      <c r="AI559" s="493"/>
      <c r="AJ559" s="494"/>
      <c r="AZ559" s="194"/>
      <c r="BA559" s="199"/>
      <c r="BB559" s="199"/>
      <c r="BC559" s="199"/>
      <c r="BD559" s="199"/>
      <c r="BE559" s="199"/>
      <c r="BF559" s="194"/>
      <c r="BG559" s="194"/>
      <c r="BH559" s="194"/>
      <c r="BI559" s="194"/>
      <c r="BJ559" s="194"/>
      <c r="BK559" s="194"/>
      <c r="BL559" s="126"/>
      <c r="BM559" s="126"/>
      <c r="BN559" s="126"/>
      <c r="BO559" s="126"/>
    </row>
    <row r="560" spans="4:67" ht="15" customHeight="1" x14ac:dyDescent="0.15">
      <c r="D560" s="9"/>
    </row>
    <row r="561" spans="3:67" ht="15" customHeight="1" x14ac:dyDescent="0.15">
      <c r="E561" s="9" t="s">
        <v>731</v>
      </c>
    </row>
    <row r="562" spans="3:67" s="92" customFormat="1" ht="17.25" customHeight="1" x14ac:dyDescent="0.15">
      <c r="D562" s="369" t="s">
        <v>739</v>
      </c>
      <c r="E562" s="369"/>
      <c r="F562" s="369"/>
      <c r="G562" s="369"/>
      <c r="H562" s="369"/>
      <c r="I562" s="369"/>
      <c r="J562" s="369"/>
      <c r="K562" s="369"/>
      <c r="L562" s="369"/>
      <c r="M562" s="369"/>
      <c r="N562" s="369"/>
      <c r="O562" s="369"/>
      <c r="P562" s="369"/>
      <c r="Q562" s="369"/>
      <c r="R562" s="369"/>
      <c r="S562" s="369"/>
      <c r="T562" s="369"/>
      <c r="U562" s="369"/>
      <c r="V562" s="369"/>
      <c r="W562" s="369"/>
      <c r="X562" s="369"/>
      <c r="Y562" s="369"/>
      <c r="Z562" s="369"/>
      <c r="AA562" s="369"/>
      <c r="AB562" s="369"/>
      <c r="AC562" s="369"/>
      <c r="AD562" s="369"/>
      <c r="AE562" s="369"/>
      <c r="AF562" s="369"/>
      <c r="AG562" s="369"/>
      <c r="AH562" s="369"/>
      <c r="AI562" s="369"/>
      <c r="AJ562" s="369"/>
      <c r="AK562" s="369"/>
      <c r="AL562" s="369"/>
      <c r="AM562" s="369"/>
      <c r="AN562" s="369"/>
      <c r="AO562" s="369"/>
      <c r="AP562" s="369"/>
      <c r="AQ562" s="369"/>
      <c r="AR562" s="369"/>
      <c r="AT562" s="93" t="s">
        <v>40</v>
      </c>
      <c r="AW562"/>
      <c r="AX562"/>
      <c r="AY562"/>
      <c r="AZ562" s="191"/>
      <c r="BA562" s="198"/>
      <c r="BB562" s="198"/>
      <c r="BC562" s="198"/>
      <c r="BD562" s="198"/>
      <c r="BE562" s="198"/>
      <c r="BF562" s="191"/>
      <c r="BG562" s="191"/>
      <c r="BH562" s="191"/>
      <c r="BI562" s="191"/>
      <c r="BJ562" s="191"/>
      <c r="BK562" s="191"/>
      <c r="BL562" s="125"/>
      <c r="BM562" s="125"/>
      <c r="BN562" s="125"/>
      <c r="BO562" s="125"/>
    </row>
    <row r="563" spans="3:67" ht="6.95" customHeight="1" x14ac:dyDescent="0.15">
      <c r="AT563" s="699"/>
    </row>
    <row r="564" spans="3:67" s="8" customFormat="1" ht="18" customHeight="1" x14ac:dyDescent="0.15">
      <c r="E564" s="8" t="s">
        <v>741</v>
      </c>
      <c r="M564" s="8" t="s">
        <v>742</v>
      </c>
      <c r="T564" s="9"/>
      <c r="U564" s="8" t="s">
        <v>743</v>
      </c>
      <c r="W564" s="1"/>
      <c r="AG564" s="8" t="s">
        <v>992</v>
      </c>
      <c r="AI564" s="1"/>
      <c r="AJ564" s="1"/>
      <c r="AT564" s="699"/>
      <c r="AZ564" s="194"/>
      <c r="BA564" s="199"/>
      <c r="BB564" s="199"/>
      <c r="BC564" s="199"/>
      <c r="BD564" s="199"/>
      <c r="BE564" s="199"/>
      <c r="BF564" s="194"/>
      <c r="BG564" s="194"/>
      <c r="BH564" s="194"/>
      <c r="BI564" s="194"/>
      <c r="BJ564" s="194"/>
      <c r="BK564" s="194"/>
      <c r="BL564" s="126"/>
      <c r="BM564" s="126"/>
      <c r="BN564" s="126"/>
      <c r="BO564" s="126"/>
    </row>
    <row r="565" spans="3:67" s="8" customFormat="1" ht="5.25" customHeight="1" x14ac:dyDescent="0.15">
      <c r="AZ565" s="194"/>
      <c r="BA565" s="199"/>
      <c r="BB565" s="199"/>
      <c r="BC565" s="199"/>
      <c r="BD565" s="199"/>
      <c r="BE565" s="199"/>
      <c r="BF565" s="194"/>
      <c r="BG565" s="194"/>
      <c r="BH565" s="194"/>
      <c r="BI565" s="194"/>
      <c r="BJ565" s="194"/>
      <c r="BK565" s="194"/>
      <c r="BL565" s="126"/>
      <c r="BM565" s="126"/>
      <c r="BN565" s="126"/>
      <c r="BO565" s="126"/>
    </row>
    <row r="566" spans="3:67" s="8" customFormat="1" ht="35.1" customHeight="1" x14ac:dyDescent="0.15">
      <c r="E566" s="8" t="s">
        <v>991</v>
      </c>
      <c r="I566" s="492"/>
      <c r="J566" s="493"/>
      <c r="K566" s="493"/>
      <c r="L566" s="493"/>
      <c r="M566" s="493"/>
      <c r="N566" s="493"/>
      <c r="O566" s="493"/>
      <c r="P566" s="493"/>
      <c r="Q566" s="493"/>
      <c r="R566" s="493"/>
      <c r="S566" s="493"/>
      <c r="T566" s="493"/>
      <c r="U566" s="493"/>
      <c r="V566" s="493"/>
      <c r="W566" s="493"/>
      <c r="X566" s="493"/>
      <c r="Y566" s="493"/>
      <c r="Z566" s="493"/>
      <c r="AA566" s="493"/>
      <c r="AB566" s="493"/>
      <c r="AC566" s="493"/>
      <c r="AD566" s="493"/>
      <c r="AE566" s="493"/>
      <c r="AF566" s="493"/>
      <c r="AG566" s="493"/>
      <c r="AH566" s="493"/>
      <c r="AI566" s="493"/>
      <c r="AJ566" s="494"/>
      <c r="AZ566" s="194"/>
      <c r="BA566" s="199"/>
      <c r="BB566" s="199"/>
      <c r="BC566" s="199"/>
      <c r="BD566" s="199"/>
      <c r="BE566" s="199"/>
      <c r="BF566" s="194"/>
      <c r="BG566" s="194"/>
      <c r="BH566" s="194"/>
      <c r="BI566" s="194"/>
      <c r="BJ566" s="194"/>
      <c r="BK566" s="194"/>
      <c r="BL566" s="126"/>
      <c r="BM566" s="126"/>
      <c r="BN566" s="126"/>
      <c r="BO566" s="126"/>
    </row>
    <row r="567" spans="3:67" ht="30.75" customHeight="1" x14ac:dyDescent="0.15">
      <c r="D567" s="9"/>
    </row>
    <row r="568" spans="3:67" customFormat="1" ht="23.1" customHeight="1" x14ac:dyDescent="0.15">
      <c r="C568" s="649" t="s">
        <v>1018</v>
      </c>
      <c r="D568" s="649"/>
      <c r="E568" s="649"/>
      <c r="F568" s="649"/>
      <c r="G568" s="649"/>
      <c r="H568" s="649"/>
      <c r="I568" s="649"/>
      <c r="J568" s="649"/>
      <c r="K568" s="649"/>
      <c r="L568" s="649"/>
      <c r="M568" s="649"/>
      <c r="N568" s="649"/>
      <c r="O568" s="649"/>
      <c r="P568" s="649"/>
      <c r="Q568" s="649"/>
      <c r="R568" s="649"/>
      <c r="S568" s="649"/>
      <c r="T568" s="649"/>
      <c r="U568" s="649"/>
      <c r="V568" s="649"/>
      <c r="W568" s="649"/>
      <c r="X568" s="649"/>
      <c r="Y568" s="649"/>
      <c r="Z568" s="649"/>
      <c r="AA568" s="649"/>
      <c r="AB568" s="649"/>
      <c r="AC568" s="649"/>
      <c r="AD568" s="649"/>
      <c r="AE568" s="649"/>
      <c r="AF568" s="649"/>
      <c r="AG568" s="649"/>
      <c r="AH568" s="649"/>
      <c r="AI568" s="649"/>
      <c r="AJ568" s="649"/>
      <c r="AK568" s="649"/>
      <c r="AL568" s="649"/>
      <c r="AM568" s="649"/>
      <c r="AN568" s="649"/>
      <c r="AO568" s="649"/>
      <c r="AP568" s="649"/>
      <c r="AQ568" s="649"/>
      <c r="AR568" s="649"/>
      <c r="AZ568" s="191"/>
      <c r="BA568" s="198"/>
      <c r="BB568" s="198"/>
      <c r="BC568" s="198"/>
      <c r="BD568" s="198"/>
      <c r="BE568" s="198"/>
      <c r="BF568" s="191"/>
      <c r="BG568" s="191"/>
      <c r="BH568" s="191"/>
      <c r="BI568" s="191"/>
      <c r="BJ568" s="191"/>
      <c r="BK568" s="191"/>
      <c r="BL568" s="125"/>
      <c r="BM568" s="125"/>
      <c r="BN568" s="125"/>
      <c r="BO568" s="125"/>
    </row>
    <row r="569" spans="3:67" customFormat="1" ht="18" customHeight="1" x14ac:dyDescent="0.15">
      <c r="C569" s="324" t="s">
        <v>1067</v>
      </c>
      <c r="D569" s="324"/>
      <c r="E569" s="324"/>
      <c r="F569" s="324"/>
      <c r="G569" s="324"/>
      <c r="H569" s="324"/>
      <c r="I569" s="324"/>
      <c r="J569" s="324"/>
      <c r="K569" s="324"/>
      <c r="L569" s="324"/>
      <c r="M569" s="324"/>
      <c r="N569" s="324"/>
      <c r="O569" s="324"/>
      <c r="P569" s="324"/>
      <c r="Q569" s="324"/>
      <c r="R569" s="324"/>
      <c r="S569" s="324"/>
      <c r="T569" s="324"/>
      <c r="U569" s="324"/>
      <c r="V569" s="324"/>
      <c r="W569" s="324"/>
      <c r="X569" s="324"/>
      <c r="Y569" s="324"/>
      <c r="Z569" s="324"/>
      <c r="AA569" s="324"/>
      <c r="AB569" s="324"/>
      <c r="AC569" s="324"/>
      <c r="AD569" s="324"/>
      <c r="AE569" s="324"/>
      <c r="AF569" s="324"/>
      <c r="AG569" s="324"/>
      <c r="AH569" s="324"/>
      <c r="AI569" s="324"/>
      <c r="AJ569" s="324"/>
      <c r="AK569" s="324"/>
      <c r="AL569" s="324"/>
      <c r="AM569" s="324"/>
      <c r="AN569" s="324"/>
      <c r="AO569" s="324"/>
      <c r="AP569" s="324"/>
      <c r="AQ569" s="324"/>
      <c r="AR569" s="324"/>
      <c r="AZ569" s="191"/>
      <c r="BA569" s="198"/>
      <c r="BB569" s="198"/>
      <c r="BC569" s="198"/>
      <c r="BD569" s="198"/>
      <c r="BE569" s="198"/>
      <c r="BF569" s="191"/>
      <c r="BG569" s="191"/>
      <c r="BH569" s="191"/>
      <c r="BI569" s="191"/>
      <c r="BJ569" s="191"/>
      <c r="BK569" s="191"/>
      <c r="BL569" s="125"/>
      <c r="BM569" s="125"/>
      <c r="BN569" s="125"/>
      <c r="BO569" s="125"/>
    </row>
    <row r="570" spans="3:67" ht="7.5" customHeight="1" x14ac:dyDescent="0.15"/>
    <row r="571" spans="3:67" customFormat="1" ht="18" customHeight="1" x14ac:dyDescent="0.15">
      <c r="D571" s="369" t="s">
        <v>763</v>
      </c>
      <c r="E571" s="369"/>
      <c r="F571" s="369"/>
      <c r="G571" s="369"/>
      <c r="H571" s="369"/>
      <c r="I571" s="369"/>
      <c r="J571" s="369"/>
      <c r="K571" s="369"/>
      <c r="L571" s="369"/>
      <c r="M571" s="369"/>
      <c r="N571" s="369"/>
      <c r="O571" s="369"/>
      <c r="P571" s="369"/>
      <c r="Q571" s="369"/>
      <c r="R571" s="369"/>
      <c r="S571" s="369"/>
      <c r="T571" s="369"/>
      <c r="U571" s="369"/>
      <c r="V571" s="369"/>
      <c r="W571" s="369"/>
      <c r="X571" s="369"/>
      <c r="Y571" s="369"/>
      <c r="Z571" s="369"/>
      <c r="AA571" s="369"/>
      <c r="AB571" s="369"/>
      <c r="AC571" s="369"/>
      <c r="AD571" s="369"/>
      <c r="AE571" s="369"/>
      <c r="AF571" s="369"/>
      <c r="AG571" s="369"/>
      <c r="AH571" s="369"/>
      <c r="AI571" s="369"/>
      <c r="AJ571" s="369"/>
      <c r="AK571" s="369"/>
      <c r="AL571" s="369"/>
      <c r="AM571" s="369"/>
      <c r="AN571" s="369"/>
      <c r="AO571" s="369"/>
      <c r="AP571" s="369"/>
      <c r="AQ571" s="369"/>
      <c r="AR571" s="369"/>
      <c r="AT571" s="93" t="s">
        <v>40</v>
      </c>
      <c r="AZ571" s="191"/>
      <c r="BA571" s="198"/>
      <c r="BB571" s="198"/>
      <c r="BC571" s="198"/>
      <c r="BD571" s="198"/>
      <c r="BE571" s="198"/>
      <c r="BF571" s="191"/>
      <c r="BG571" s="191"/>
      <c r="BH571" s="191"/>
      <c r="BI571" s="191"/>
      <c r="BJ571" s="191"/>
      <c r="BK571" s="191"/>
      <c r="BL571" s="125"/>
      <c r="BM571" s="125"/>
      <c r="BN571" s="125"/>
      <c r="BO571" s="125"/>
    </row>
    <row r="572" spans="3:67" ht="6.95" customHeight="1" x14ac:dyDescent="0.15">
      <c r="AT572" s="699"/>
    </row>
    <row r="573" spans="3:67" s="8" customFormat="1" ht="18" customHeight="1" x14ac:dyDescent="0.15">
      <c r="F573" s="8" t="s">
        <v>461</v>
      </c>
      <c r="P573" s="8" t="s">
        <v>462</v>
      </c>
      <c r="AT573" s="699"/>
      <c r="AZ573" s="194"/>
      <c r="BA573" s="199"/>
      <c r="BB573" s="199"/>
      <c r="BC573" s="199"/>
      <c r="BD573" s="199"/>
      <c r="BE573" s="199"/>
      <c r="BF573" s="194"/>
      <c r="BG573" s="194"/>
      <c r="BH573" s="194"/>
      <c r="BI573" s="194"/>
      <c r="BJ573" s="194"/>
      <c r="BK573" s="194"/>
      <c r="BL573" s="126"/>
      <c r="BM573" s="126"/>
      <c r="BN573" s="126"/>
      <c r="BO573" s="126"/>
    </row>
    <row r="574" spans="3:67" s="8" customFormat="1" ht="11.25" customHeight="1" x14ac:dyDescent="0.15">
      <c r="AZ574" s="194"/>
      <c r="BA574" s="199"/>
      <c r="BB574" s="199"/>
      <c r="BC574" s="199"/>
      <c r="BD574" s="199"/>
      <c r="BE574" s="199"/>
      <c r="BF574" s="194"/>
      <c r="BG574" s="194"/>
      <c r="BH574" s="194"/>
      <c r="BI574" s="194"/>
      <c r="BJ574" s="194"/>
      <c r="BK574" s="194"/>
      <c r="BL574" s="126"/>
      <c r="BM574" s="126"/>
      <c r="BN574" s="126"/>
      <c r="BO574" s="126"/>
    </row>
    <row r="575" spans="3:67" ht="15" customHeight="1" x14ac:dyDescent="0.15">
      <c r="E575" s="9" t="s">
        <v>764</v>
      </c>
    </row>
    <row r="576" spans="3:67" customFormat="1" ht="18" customHeight="1" x14ac:dyDescent="0.15">
      <c r="D576" s="369" t="s">
        <v>214</v>
      </c>
      <c r="E576" s="369"/>
      <c r="F576" s="369"/>
      <c r="G576" s="369"/>
      <c r="H576" s="369"/>
      <c r="I576" s="369"/>
      <c r="J576" s="369"/>
      <c r="K576" s="369"/>
      <c r="L576" s="369"/>
      <c r="M576" s="369"/>
      <c r="N576" s="369"/>
      <c r="O576" s="369"/>
      <c r="P576" s="369"/>
      <c r="Q576" s="369"/>
      <c r="R576" s="369"/>
      <c r="S576" s="369"/>
      <c r="T576" s="369"/>
      <c r="U576" s="369"/>
      <c r="V576" s="369"/>
      <c r="W576" s="369"/>
      <c r="X576" s="369"/>
      <c r="Y576" s="369"/>
      <c r="Z576" s="369"/>
      <c r="AA576" s="369"/>
      <c r="AB576" s="369"/>
      <c r="AC576" s="369"/>
      <c r="AD576" s="369"/>
      <c r="AE576" s="369"/>
      <c r="AF576" s="369"/>
      <c r="AG576" s="369"/>
      <c r="AH576" s="369"/>
      <c r="AI576" s="369"/>
      <c r="AJ576" s="369"/>
      <c r="AK576" s="369"/>
      <c r="AL576" s="369"/>
      <c r="AM576" s="369"/>
      <c r="AN576" s="369"/>
      <c r="AO576" s="369"/>
      <c r="AP576" s="369"/>
      <c r="AQ576" s="369"/>
      <c r="AR576" s="369"/>
      <c r="AZ576" s="191"/>
      <c r="BA576" s="198"/>
      <c r="BB576" s="198"/>
      <c r="BC576" s="198"/>
      <c r="BD576" s="198"/>
      <c r="BE576" s="198"/>
      <c r="BF576" s="191"/>
      <c r="BG576" s="191"/>
      <c r="BH576" s="191"/>
      <c r="BI576" s="191"/>
      <c r="BJ576" s="191"/>
      <c r="BK576" s="191"/>
      <c r="BL576" s="125"/>
      <c r="BM576" s="125"/>
      <c r="BN576" s="125"/>
      <c r="BO576" s="125"/>
    </row>
    <row r="577" spans="4:67" ht="6.95" customHeight="1" x14ac:dyDescent="0.15"/>
    <row r="578" spans="4:67" ht="39.950000000000003" customHeight="1" x14ac:dyDescent="0.15">
      <c r="E578" s="371"/>
      <c r="F578" s="372"/>
      <c r="G578" s="372"/>
      <c r="H578" s="372"/>
      <c r="I578" s="372"/>
      <c r="J578" s="372"/>
      <c r="K578" s="372"/>
      <c r="L578" s="372"/>
      <c r="M578" s="372"/>
      <c r="N578" s="372"/>
      <c r="O578" s="372"/>
      <c r="P578" s="372"/>
      <c r="Q578" s="372"/>
      <c r="R578" s="372"/>
      <c r="S578" s="372"/>
      <c r="T578" s="372"/>
      <c r="U578" s="372"/>
      <c r="V578" s="372"/>
      <c r="W578" s="372"/>
      <c r="X578" s="372"/>
      <c r="Y578" s="372"/>
      <c r="Z578" s="372"/>
      <c r="AA578" s="372"/>
      <c r="AB578" s="372"/>
      <c r="AC578" s="372"/>
      <c r="AD578" s="372"/>
      <c r="AE578" s="372"/>
      <c r="AF578" s="372"/>
      <c r="AG578" s="372"/>
      <c r="AH578" s="372"/>
      <c r="AI578" s="372"/>
      <c r="AJ578" s="372"/>
      <c r="AK578" s="373"/>
    </row>
    <row r="579" spans="4:67" ht="7.5" customHeight="1" x14ac:dyDescent="0.15"/>
    <row r="580" spans="4:67" customFormat="1" ht="18" customHeight="1" x14ac:dyDescent="0.15">
      <c r="D580" s="491" t="s">
        <v>216</v>
      </c>
      <c r="E580" s="491"/>
      <c r="F580" s="491"/>
      <c r="G580" s="491"/>
      <c r="H580" s="491"/>
      <c r="I580" s="491"/>
      <c r="J580" s="491"/>
      <c r="K580" s="491"/>
      <c r="L580" s="491"/>
      <c r="M580" s="491"/>
      <c r="N580" s="491"/>
      <c r="O580" s="491"/>
      <c r="P580" s="491"/>
      <c r="Q580" s="491"/>
      <c r="R580" s="491"/>
      <c r="S580" s="491"/>
      <c r="T580" s="491"/>
      <c r="U580" s="491"/>
      <c r="V580" s="491"/>
      <c r="W580" s="491"/>
      <c r="X580" s="491"/>
      <c r="Y580" s="491"/>
      <c r="Z580" s="491"/>
      <c r="AA580" s="491"/>
      <c r="AB580" s="491"/>
      <c r="AC580" s="491"/>
      <c r="AD580" s="491"/>
      <c r="AE580" s="491"/>
      <c r="AF580" s="491"/>
      <c r="AG580" s="491"/>
      <c r="AH580" s="491"/>
      <c r="AI580" s="491"/>
      <c r="AJ580" s="491"/>
      <c r="AK580" s="491"/>
      <c r="AL580" s="491"/>
      <c r="AM580" s="491"/>
      <c r="AN580" s="491"/>
      <c r="AO580" s="491"/>
      <c r="AP580" s="491"/>
      <c r="AQ580" s="491"/>
      <c r="AR580" s="491"/>
      <c r="AT580" s="93" t="s">
        <v>40</v>
      </c>
      <c r="AZ580" s="191"/>
      <c r="BA580" s="198"/>
      <c r="BB580" s="198"/>
      <c r="BC580" s="198"/>
      <c r="BD580" s="198"/>
      <c r="BE580" s="198"/>
      <c r="BF580" s="191"/>
      <c r="BG580" s="191"/>
      <c r="BH580" s="191"/>
      <c r="BI580" s="191"/>
      <c r="BJ580" s="191"/>
      <c r="BK580" s="191"/>
      <c r="BL580" s="125"/>
      <c r="BM580" s="125"/>
      <c r="BN580" s="125"/>
      <c r="BO580" s="125"/>
    </row>
    <row r="581" spans="4:67" ht="6.95" customHeight="1" x14ac:dyDescent="0.15">
      <c r="AT581" s="699"/>
    </row>
    <row r="582" spans="4:67" s="8" customFormat="1" ht="18" customHeight="1" x14ac:dyDescent="0.15">
      <c r="F582" s="8" t="s">
        <v>334</v>
      </c>
      <c r="P582" s="8" t="s">
        <v>335</v>
      </c>
      <c r="AT582" s="699"/>
      <c r="AZ582" s="194"/>
      <c r="BA582" s="199"/>
      <c r="BB582" s="199"/>
      <c r="BC582" s="199"/>
      <c r="BD582" s="199"/>
      <c r="BE582" s="199"/>
      <c r="BF582" s="194"/>
      <c r="BG582" s="194"/>
      <c r="BH582" s="194"/>
      <c r="BI582" s="194"/>
      <c r="BJ582" s="194"/>
      <c r="BK582" s="194"/>
      <c r="BL582" s="126"/>
      <c r="BM582" s="126"/>
      <c r="BN582" s="126"/>
      <c r="BO582" s="126"/>
    </row>
    <row r="583" spans="4:67" s="8" customFormat="1" ht="11.25" customHeight="1" x14ac:dyDescent="0.15">
      <c r="AZ583" s="194"/>
      <c r="BA583" s="199"/>
      <c r="BB583" s="199"/>
      <c r="BC583" s="199"/>
      <c r="BD583" s="199"/>
      <c r="BE583" s="199"/>
      <c r="BF583" s="194"/>
      <c r="BG583" s="194"/>
      <c r="BH583" s="194"/>
      <c r="BI583" s="194"/>
      <c r="BJ583" s="194"/>
      <c r="BK583" s="194"/>
      <c r="BL583" s="126"/>
      <c r="BM583" s="126"/>
      <c r="BN583" s="126"/>
      <c r="BO583" s="126"/>
    </row>
    <row r="584" spans="4:67" ht="15" customHeight="1" x14ac:dyDescent="0.15">
      <c r="E584" s="9" t="s">
        <v>765</v>
      </c>
    </row>
    <row r="585" spans="4:67" customFormat="1" ht="18" customHeight="1" x14ac:dyDescent="0.15">
      <c r="D585" s="491" t="s">
        <v>215</v>
      </c>
      <c r="E585" s="491"/>
      <c r="F585" s="491"/>
      <c r="G585" s="491"/>
      <c r="H585" s="491"/>
      <c r="I585" s="491"/>
      <c r="J585" s="491"/>
      <c r="K585" s="491"/>
      <c r="L585" s="491"/>
      <c r="M585" s="491"/>
      <c r="N585" s="491"/>
      <c r="O585" s="491"/>
      <c r="P585" s="491"/>
      <c r="Q585" s="491"/>
      <c r="R585" s="491"/>
      <c r="S585" s="491"/>
      <c r="T585" s="491"/>
      <c r="U585" s="491"/>
      <c r="V585" s="491"/>
      <c r="W585" s="491"/>
      <c r="X585" s="491"/>
      <c r="Y585" s="491"/>
      <c r="Z585" s="491"/>
      <c r="AA585" s="491"/>
      <c r="AB585" s="491"/>
      <c r="AC585" s="491"/>
      <c r="AD585" s="491"/>
      <c r="AE585" s="491"/>
      <c r="AF585" s="491"/>
      <c r="AG585" s="491"/>
      <c r="AH585" s="491"/>
      <c r="AI585" s="491"/>
      <c r="AJ585" s="491"/>
      <c r="AK585" s="491"/>
      <c r="AL585" s="491"/>
      <c r="AM585" s="491"/>
      <c r="AN585" s="491"/>
      <c r="AO585" s="491"/>
      <c r="AP585" s="491"/>
      <c r="AQ585" s="491"/>
      <c r="AR585" s="491"/>
      <c r="AZ585" s="191"/>
      <c r="BA585" s="198"/>
      <c r="BB585" s="198"/>
      <c r="BC585" s="198"/>
      <c r="BD585" s="198"/>
      <c r="BE585" s="198"/>
      <c r="BF585" s="191"/>
      <c r="BG585" s="191"/>
      <c r="BH585" s="191"/>
      <c r="BI585" s="191"/>
      <c r="BJ585" s="191"/>
      <c r="BK585" s="191"/>
      <c r="BL585" s="125"/>
      <c r="BM585" s="125"/>
      <c r="BN585" s="125"/>
      <c r="BO585" s="125"/>
    </row>
    <row r="586" spans="4:67" ht="6.95" customHeight="1" x14ac:dyDescent="0.15"/>
    <row r="587" spans="4:67" ht="39.950000000000003" customHeight="1" x14ac:dyDescent="0.15">
      <c r="E587" s="371"/>
      <c r="F587" s="372"/>
      <c r="G587" s="372"/>
      <c r="H587" s="372"/>
      <c r="I587" s="372"/>
      <c r="J587" s="372"/>
      <c r="K587" s="372"/>
      <c r="L587" s="372"/>
      <c r="M587" s="372"/>
      <c r="N587" s="372"/>
      <c r="O587" s="372"/>
      <c r="P587" s="372"/>
      <c r="Q587" s="372"/>
      <c r="R587" s="372"/>
      <c r="S587" s="372"/>
      <c r="T587" s="372"/>
      <c r="U587" s="372"/>
      <c r="V587" s="372"/>
      <c r="W587" s="372"/>
      <c r="X587" s="372"/>
      <c r="Y587" s="372"/>
      <c r="Z587" s="372"/>
      <c r="AA587" s="372"/>
      <c r="AB587" s="372"/>
      <c r="AC587" s="372"/>
      <c r="AD587" s="372"/>
      <c r="AE587" s="372"/>
      <c r="AF587" s="372"/>
      <c r="AG587" s="372"/>
      <c r="AH587" s="372"/>
      <c r="AI587" s="372"/>
      <c r="AJ587" s="372"/>
      <c r="AK587" s="373"/>
    </row>
    <row r="588" spans="4:67" ht="7.5" customHeight="1" x14ac:dyDescent="0.15"/>
    <row r="589" spans="4:67" customFormat="1" ht="18" customHeight="1" x14ac:dyDescent="0.15">
      <c r="D589" s="491" t="s">
        <v>217</v>
      </c>
      <c r="E589" s="491"/>
      <c r="F589" s="491"/>
      <c r="G589" s="491"/>
      <c r="H589" s="491"/>
      <c r="I589" s="491"/>
      <c r="J589" s="491"/>
      <c r="K589" s="491"/>
      <c r="L589" s="491"/>
      <c r="M589" s="491"/>
      <c r="N589" s="491"/>
      <c r="O589" s="491"/>
      <c r="P589" s="491"/>
      <c r="Q589" s="491"/>
      <c r="R589" s="491"/>
      <c r="S589" s="491"/>
      <c r="T589" s="491"/>
      <c r="U589" s="491"/>
      <c r="V589" s="491"/>
      <c r="W589" s="491"/>
      <c r="X589" s="491"/>
      <c r="Y589" s="491"/>
      <c r="Z589" s="491"/>
      <c r="AA589" s="491"/>
      <c r="AB589" s="491"/>
      <c r="AC589" s="491"/>
      <c r="AD589" s="491"/>
      <c r="AE589" s="491"/>
      <c r="AF589" s="491"/>
      <c r="AG589" s="491"/>
      <c r="AH589" s="491"/>
      <c r="AI589" s="491"/>
      <c r="AJ589" s="491"/>
      <c r="AK589" s="491"/>
      <c r="AL589" s="491"/>
      <c r="AM589" s="491"/>
      <c r="AN589" s="491"/>
      <c r="AO589" s="491"/>
      <c r="AP589" s="491"/>
      <c r="AQ589" s="491"/>
      <c r="AR589" s="491"/>
      <c r="AT589" s="93" t="s">
        <v>40</v>
      </c>
      <c r="AZ589" s="191"/>
      <c r="BA589" s="198"/>
      <c r="BB589" s="198"/>
      <c r="BC589" s="198"/>
      <c r="BD589" s="198"/>
      <c r="BE589" s="198"/>
      <c r="BF589" s="191"/>
      <c r="BG589" s="191"/>
      <c r="BH589" s="191"/>
      <c r="BI589" s="191"/>
      <c r="BJ589" s="191"/>
      <c r="BK589" s="191"/>
      <c r="BL589" s="125"/>
      <c r="BM589" s="125"/>
      <c r="BN589" s="125"/>
      <c r="BO589" s="125"/>
    </row>
    <row r="590" spans="4:67" ht="6.95" customHeight="1" x14ac:dyDescent="0.15">
      <c r="AT590" s="699"/>
    </row>
    <row r="591" spans="4:67" s="8" customFormat="1" ht="18" customHeight="1" x14ac:dyDescent="0.15">
      <c r="F591" s="8" t="s">
        <v>334</v>
      </c>
      <c r="P591" s="8" t="s">
        <v>335</v>
      </c>
      <c r="AT591" s="699"/>
      <c r="AZ591" s="194"/>
      <c r="BA591" s="199"/>
      <c r="BB591" s="199"/>
      <c r="BC591" s="199"/>
      <c r="BD591" s="199"/>
      <c r="BE591" s="199"/>
      <c r="BF591" s="194"/>
      <c r="BG591" s="194"/>
      <c r="BH591" s="194"/>
      <c r="BI591" s="194"/>
      <c r="BJ591" s="194"/>
      <c r="BK591" s="194"/>
      <c r="BL591" s="126"/>
      <c r="BM591" s="126"/>
      <c r="BN591" s="126"/>
      <c r="BO591" s="126"/>
    </row>
    <row r="592" spans="4:67" s="8" customFormat="1" ht="11.25" customHeight="1" x14ac:dyDescent="0.15">
      <c r="AZ592" s="194"/>
      <c r="BA592" s="199"/>
      <c r="BB592" s="199"/>
      <c r="BC592" s="199"/>
      <c r="BD592" s="199"/>
      <c r="BE592" s="199"/>
      <c r="BF592" s="194"/>
      <c r="BG592" s="194"/>
      <c r="BH592" s="194"/>
      <c r="BI592" s="194"/>
      <c r="BJ592" s="194"/>
      <c r="BK592" s="194"/>
      <c r="BL592" s="126"/>
      <c r="BM592" s="126"/>
      <c r="BN592" s="126"/>
      <c r="BO592" s="126"/>
    </row>
    <row r="593" spans="4:67" ht="15" customHeight="1" x14ac:dyDescent="0.15">
      <c r="E593" s="9" t="s">
        <v>766</v>
      </c>
    </row>
    <row r="594" spans="4:67" customFormat="1" ht="18" customHeight="1" x14ac:dyDescent="0.15">
      <c r="D594" s="491" t="s">
        <v>463</v>
      </c>
      <c r="E594" s="491"/>
      <c r="F594" s="491"/>
      <c r="G594" s="491"/>
      <c r="H594" s="491"/>
      <c r="I594" s="491"/>
      <c r="J594" s="491"/>
      <c r="K594" s="491"/>
      <c r="L594" s="491"/>
      <c r="M594" s="491"/>
      <c r="N594" s="491"/>
      <c r="O594" s="491"/>
      <c r="P594" s="491"/>
      <c r="Q594" s="491"/>
      <c r="R594" s="491"/>
      <c r="S594" s="491"/>
      <c r="T594" s="491"/>
      <c r="U594" s="491"/>
      <c r="V594" s="491"/>
      <c r="W594" s="491"/>
      <c r="X594" s="491"/>
      <c r="Y594" s="491"/>
      <c r="Z594" s="491"/>
      <c r="AA594" s="491"/>
      <c r="AB594" s="491"/>
      <c r="AC594" s="491"/>
      <c r="AD594" s="491"/>
      <c r="AE594" s="491"/>
      <c r="AF594" s="491"/>
      <c r="AG594" s="491"/>
      <c r="AH594" s="491"/>
      <c r="AI594" s="491"/>
      <c r="AJ594" s="491"/>
      <c r="AK594" s="491"/>
      <c r="AL594" s="491"/>
      <c r="AM594" s="491"/>
      <c r="AN594" s="491"/>
      <c r="AO594" s="491"/>
      <c r="AP594" s="491"/>
      <c r="AQ594" s="491"/>
      <c r="AR594" s="491"/>
      <c r="AZ594" s="191"/>
      <c r="BA594" s="198"/>
      <c r="BB594" s="198"/>
      <c r="BC594" s="198"/>
      <c r="BD594" s="198"/>
      <c r="BE594" s="198"/>
      <c r="BF594" s="191"/>
      <c r="BG594" s="191"/>
      <c r="BH594" s="191"/>
      <c r="BI594" s="191"/>
      <c r="BJ594" s="191"/>
      <c r="BK594" s="191"/>
      <c r="BL594" s="125"/>
      <c r="BM594" s="125"/>
      <c r="BN594" s="125"/>
      <c r="BO594" s="125"/>
    </row>
    <row r="595" spans="4:67" ht="6.95" customHeight="1" x14ac:dyDescent="0.15"/>
    <row r="596" spans="4:67" ht="50.1" customHeight="1" x14ac:dyDescent="0.15">
      <c r="E596" s="371"/>
      <c r="F596" s="372"/>
      <c r="G596" s="372"/>
      <c r="H596" s="372"/>
      <c r="I596" s="372"/>
      <c r="J596" s="372"/>
      <c r="K596" s="372"/>
      <c r="L596" s="372"/>
      <c r="M596" s="372"/>
      <c r="N596" s="372"/>
      <c r="O596" s="372"/>
      <c r="P596" s="372"/>
      <c r="Q596" s="372"/>
      <c r="R596" s="372"/>
      <c r="S596" s="372"/>
      <c r="T596" s="372"/>
      <c r="U596" s="372"/>
      <c r="V596" s="372"/>
      <c r="W596" s="372"/>
      <c r="X596" s="372"/>
      <c r="Y596" s="372"/>
      <c r="Z596" s="372"/>
      <c r="AA596" s="372"/>
      <c r="AB596" s="372"/>
      <c r="AC596" s="372"/>
      <c r="AD596" s="372"/>
      <c r="AE596" s="372"/>
      <c r="AF596" s="372"/>
      <c r="AG596" s="372"/>
      <c r="AH596" s="372"/>
      <c r="AI596" s="372"/>
      <c r="AJ596" s="372"/>
      <c r="AK596" s="373"/>
    </row>
    <row r="597" spans="4:67" ht="7.5" customHeight="1" x14ac:dyDescent="0.15"/>
    <row r="598" spans="4:67" customFormat="1" ht="18" customHeight="1" x14ac:dyDescent="0.15">
      <c r="D598" s="369" t="s">
        <v>931</v>
      </c>
      <c r="E598" s="369"/>
      <c r="F598" s="369"/>
      <c r="G598" s="369"/>
      <c r="H598" s="369"/>
      <c r="I598" s="369"/>
      <c r="J598" s="369"/>
      <c r="K598" s="369"/>
      <c r="L598" s="369"/>
      <c r="M598" s="369"/>
      <c r="N598" s="369"/>
      <c r="O598" s="369"/>
      <c r="P598" s="369"/>
      <c r="Q598" s="369"/>
      <c r="R598" s="369"/>
      <c r="S598" s="369"/>
      <c r="T598" s="369"/>
      <c r="U598" s="369"/>
      <c r="V598" s="369"/>
      <c r="W598" s="369"/>
      <c r="X598" s="369"/>
      <c r="Y598" s="369"/>
      <c r="Z598" s="369"/>
      <c r="AA598" s="369"/>
      <c r="AB598" s="369"/>
      <c r="AC598" s="369"/>
      <c r="AD598" s="369"/>
      <c r="AE598" s="369"/>
      <c r="AF598" s="369"/>
      <c r="AG598" s="369"/>
      <c r="AH598" s="369"/>
      <c r="AI598" s="369"/>
      <c r="AJ598" s="369"/>
      <c r="AK598" s="369"/>
      <c r="AL598" s="369"/>
      <c r="AM598" s="369"/>
      <c r="AN598" s="369"/>
      <c r="AO598" s="369"/>
      <c r="AP598" s="369"/>
      <c r="AQ598" s="369"/>
      <c r="AR598" s="369"/>
      <c r="AT598" s="93" t="s">
        <v>40</v>
      </c>
      <c r="AZ598" s="191"/>
      <c r="BA598" s="198"/>
      <c r="BB598" s="198"/>
      <c r="BC598" s="198"/>
      <c r="BD598" s="198"/>
      <c r="BE598" s="198"/>
      <c r="BF598" s="191"/>
      <c r="BG598" s="191"/>
      <c r="BH598" s="191"/>
      <c r="BI598" s="191"/>
      <c r="BJ598" s="191"/>
      <c r="BK598" s="191"/>
      <c r="BL598" s="125"/>
      <c r="BM598" s="125"/>
      <c r="BN598" s="125"/>
      <c r="BO598" s="125"/>
    </row>
    <row r="599" spans="4:67" ht="6.95" customHeight="1" x14ac:dyDescent="0.15">
      <c r="AT599" s="699"/>
    </row>
    <row r="600" spans="4:67" s="8" customFormat="1" ht="18" customHeight="1" x14ac:dyDescent="0.15">
      <c r="F600" s="8" t="s">
        <v>464</v>
      </c>
      <c r="P600" s="8" t="s">
        <v>465</v>
      </c>
      <c r="AT600" s="699"/>
      <c r="AZ600" s="194"/>
      <c r="BA600" s="199"/>
      <c r="BB600" s="199"/>
      <c r="BC600" s="199"/>
      <c r="BD600" s="199"/>
      <c r="BE600" s="199"/>
      <c r="BF600" s="194"/>
      <c r="BG600" s="194"/>
      <c r="BH600" s="194"/>
      <c r="BI600" s="194"/>
      <c r="BJ600" s="194"/>
      <c r="BK600" s="194"/>
      <c r="BL600" s="126"/>
      <c r="BM600" s="126"/>
      <c r="BN600" s="126"/>
      <c r="BO600" s="126"/>
    </row>
    <row r="601" spans="4:67" s="8" customFormat="1" ht="11.25" customHeight="1" x14ac:dyDescent="0.15">
      <c r="AZ601" s="194"/>
      <c r="BA601" s="199"/>
      <c r="BB601" s="199"/>
      <c r="BC601" s="199"/>
      <c r="BD601" s="199"/>
      <c r="BE601" s="199"/>
      <c r="BF601" s="194"/>
      <c r="BG601" s="194"/>
      <c r="BH601" s="194"/>
      <c r="BI601" s="194"/>
      <c r="BJ601" s="194"/>
      <c r="BK601" s="194"/>
      <c r="BL601" s="126"/>
      <c r="BM601" s="126"/>
      <c r="BN601" s="126"/>
      <c r="BO601" s="126"/>
    </row>
    <row r="602" spans="4:67" ht="15" customHeight="1" x14ac:dyDescent="0.15">
      <c r="E602" s="9" t="s">
        <v>767</v>
      </c>
    </row>
    <row r="603" spans="4:67" customFormat="1" ht="18" customHeight="1" x14ac:dyDescent="0.15">
      <c r="D603" s="369" t="s">
        <v>466</v>
      </c>
      <c r="E603" s="369"/>
      <c r="F603" s="369"/>
      <c r="G603" s="369"/>
      <c r="H603" s="369"/>
      <c r="I603" s="369"/>
      <c r="J603" s="369"/>
      <c r="K603" s="369"/>
      <c r="L603" s="369"/>
      <c r="M603" s="369"/>
      <c r="N603" s="369"/>
      <c r="O603" s="369"/>
      <c r="P603" s="369"/>
      <c r="Q603" s="369"/>
      <c r="R603" s="369"/>
      <c r="S603" s="369"/>
      <c r="T603" s="369"/>
      <c r="U603" s="369"/>
      <c r="V603" s="369"/>
      <c r="W603" s="369"/>
      <c r="X603" s="369"/>
      <c r="Y603" s="369"/>
      <c r="Z603" s="369"/>
      <c r="AA603" s="369"/>
      <c r="AB603" s="369"/>
      <c r="AC603" s="369"/>
      <c r="AD603" s="369"/>
      <c r="AE603" s="369"/>
      <c r="AF603" s="369"/>
      <c r="AG603" s="369"/>
      <c r="AH603" s="369"/>
      <c r="AI603" s="369"/>
      <c r="AJ603" s="369"/>
      <c r="AK603" s="369"/>
      <c r="AL603" s="369"/>
      <c r="AM603" s="369"/>
      <c r="AN603" s="369"/>
      <c r="AO603" s="369"/>
      <c r="AP603" s="369"/>
      <c r="AQ603" s="369"/>
      <c r="AR603" s="369"/>
      <c r="AZ603" s="191"/>
      <c r="BA603" s="198"/>
      <c r="BB603" s="198"/>
      <c r="BC603" s="198"/>
      <c r="BD603" s="198"/>
      <c r="BE603" s="198"/>
      <c r="BF603" s="191"/>
      <c r="BG603" s="191"/>
      <c r="BH603" s="191"/>
      <c r="BI603" s="191"/>
      <c r="BJ603" s="191"/>
      <c r="BK603" s="191"/>
      <c r="BL603" s="125"/>
      <c r="BM603" s="125"/>
      <c r="BN603" s="125"/>
      <c r="BO603" s="125"/>
    </row>
    <row r="604" spans="4:67" ht="6.95" customHeight="1" x14ac:dyDescent="0.15"/>
    <row r="605" spans="4:67" ht="50.1" customHeight="1" x14ac:dyDescent="0.15">
      <c r="E605" s="371"/>
      <c r="F605" s="372"/>
      <c r="G605" s="372"/>
      <c r="H605" s="372"/>
      <c r="I605" s="372"/>
      <c r="J605" s="372"/>
      <c r="K605" s="372"/>
      <c r="L605" s="372"/>
      <c r="M605" s="372"/>
      <c r="N605" s="372"/>
      <c r="O605" s="372"/>
      <c r="P605" s="372"/>
      <c r="Q605" s="372"/>
      <c r="R605" s="372"/>
      <c r="S605" s="372"/>
      <c r="T605" s="372"/>
      <c r="U605" s="372"/>
      <c r="V605" s="372"/>
      <c r="W605" s="372"/>
      <c r="X605" s="372"/>
      <c r="Y605" s="372"/>
      <c r="Z605" s="372"/>
      <c r="AA605" s="372"/>
      <c r="AB605" s="372"/>
      <c r="AC605" s="372"/>
      <c r="AD605" s="372"/>
      <c r="AE605" s="372"/>
      <c r="AF605" s="372"/>
      <c r="AG605" s="372"/>
      <c r="AH605" s="372"/>
      <c r="AI605" s="372"/>
      <c r="AJ605" s="372"/>
      <c r="AK605" s="373"/>
    </row>
    <row r="606" spans="4:67" ht="21" customHeight="1" x14ac:dyDescent="0.15">
      <c r="D606" s="9"/>
    </row>
    <row r="607" spans="4:67" customFormat="1" ht="18" customHeight="1" x14ac:dyDescent="0.15">
      <c r="D607" s="369" t="s">
        <v>1009</v>
      </c>
      <c r="E607" s="369"/>
      <c r="F607" s="369"/>
      <c r="G607" s="369"/>
      <c r="H607" s="369"/>
      <c r="I607" s="369"/>
      <c r="J607" s="369"/>
      <c r="K607" s="369"/>
      <c r="L607" s="369"/>
      <c r="M607" s="369"/>
      <c r="N607" s="369"/>
      <c r="O607" s="369"/>
      <c r="P607" s="369"/>
      <c r="Q607" s="369"/>
      <c r="R607" s="369"/>
      <c r="S607" s="369"/>
      <c r="T607" s="369"/>
      <c r="U607" s="369"/>
      <c r="V607" s="369"/>
      <c r="W607" s="369"/>
      <c r="X607" s="369"/>
      <c r="Y607" s="369"/>
      <c r="Z607" s="369"/>
      <c r="AA607" s="369"/>
      <c r="AB607" s="369"/>
      <c r="AC607" s="369"/>
      <c r="AD607" s="369"/>
      <c r="AE607" s="369"/>
      <c r="AF607" s="369"/>
      <c r="AG607" s="369"/>
      <c r="AH607" s="369"/>
      <c r="AI607" s="369"/>
      <c r="AJ607" s="369"/>
      <c r="AK607" s="369"/>
      <c r="AL607" s="369"/>
      <c r="AM607" s="369"/>
      <c r="AN607" s="369"/>
      <c r="AO607" s="369"/>
      <c r="AP607" s="369"/>
      <c r="AQ607" s="369"/>
      <c r="AR607" s="369"/>
      <c r="AZ607" s="191"/>
      <c r="BA607" s="198"/>
      <c r="BB607" s="198"/>
      <c r="BC607" s="198"/>
      <c r="BD607" s="198"/>
      <c r="BE607" s="198"/>
      <c r="BF607" s="191"/>
      <c r="BG607" s="191"/>
      <c r="BH607" s="191"/>
      <c r="BI607" s="191"/>
      <c r="BJ607" s="191"/>
      <c r="BK607" s="191"/>
      <c r="BL607" s="125"/>
      <c r="BM607" s="125"/>
      <c r="BN607" s="125"/>
      <c r="BO607" s="125"/>
    </row>
    <row r="608" spans="4:67" ht="6" customHeight="1" x14ac:dyDescent="0.15"/>
    <row r="609" spans="4:69" ht="15.75" customHeight="1" x14ac:dyDescent="0.15">
      <c r="H609" s="325">
        <v>1</v>
      </c>
      <c r="I609" s="325"/>
      <c r="J609" s="325">
        <v>2</v>
      </c>
      <c r="K609" s="325"/>
      <c r="L609" s="325">
        <v>3</v>
      </c>
      <c r="M609" s="325"/>
      <c r="N609" s="325">
        <v>4</v>
      </c>
      <c r="O609" s="325"/>
      <c r="P609" s="325">
        <v>5</v>
      </c>
      <c r="Q609" s="325"/>
      <c r="R609" s="325">
        <v>6</v>
      </c>
      <c r="S609" s="325"/>
      <c r="T609" s="325">
        <v>7</v>
      </c>
      <c r="U609" s="325"/>
      <c r="V609" s="325">
        <v>8</v>
      </c>
      <c r="W609" s="325"/>
      <c r="X609" s="325">
        <v>9</v>
      </c>
      <c r="Y609" s="325"/>
      <c r="Z609" s="325">
        <v>10</v>
      </c>
      <c r="AA609" s="325"/>
      <c r="AB609" s="325">
        <v>11</v>
      </c>
      <c r="AC609" s="325"/>
      <c r="AD609" s="325">
        <v>12</v>
      </c>
      <c r="AE609" s="325"/>
      <c r="AF609" s="325">
        <v>13</v>
      </c>
      <c r="AG609" s="325"/>
      <c r="AH609" s="325">
        <v>14</v>
      </c>
      <c r="AI609" s="325"/>
      <c r="AJ609" s="325">
        <v>15</v>
      </c>
      <c r="AK609" s="325"/>
      <c r="AL609" s="325">
        <v>16</v>
      </c>
      <c r="AM609" s="325"/>
      <c r="AZ609" s="1"/>
      <c r="BA609" s="1"/>
      <c r="BB609" s="190"/>
      <c r="BF609" s="197"/>
      <c r="BG609" s="197"/>
      <c r="BL609" s="190"/>
      <c r="BM609" s="190"/>
      <c r="BP609" s="124"/>
      <c r="BQ609" s="124"/>
    </row>
    <row r="610" spans="4:69" ht="25.5" customHeight="1" x14ac:dyDescent="0.15">
      <c r="E610" s="404" t="s">
        <v>565</v>
      </c>
      <c r="F610" s="405"/>
      <c r="G610" s="405"/>
      <c r="H610" s="407" t="s">
        <v>566</v>
      </c>
      <c r="I610" s="407"/>
      <c r="J610" s="422" t="s">
        <v>567</v>
      </c>
      <c r="K610" s="401"/>
      <c r="L610" s="401" t="s">
        <v>1042</v>
      </c>
      <c r="M610" s="401"/>
      <c r="N610" s="401" t="s">
        <v>568</v>
      </c>
      <c r="O610" s="401"/>
      <c r="P610" s="401" t="s">
        <v>955</v>
      </c>
      <c r="Q610" s="401"/>
      <c r="R610" s="401" t="s">
        <v>569</v>
      </c>
      <c r="S610" s="401"/>
      <c r="T610" s="401" t="s">
        <v>570</v>
      </c>
      <c r="U610" s="401"/>
      <c r="V610" s="401" t="s">
        <v>206</v>
      </c>
      <c r="W610" s="401"/>
      <c r="X610" s="401" t="s">
        <v>571</v>
      </c>
      <c r="Y610" s="401"/>
      <c r="Z610" s="401" t="s">
        <v>572</v>
      </c>
      <c r="AA610" s="401"/>
      <c r="AB610" s="401" t="s">
        <v>576</v>
      </c>
      <c r="AC610" s="401"/>
      <c r="AD610" s="401" t="s">
        <v>573</v>
      </c>
      <c r="AE610" s="401"/>
      <c r="AF610" s="401" t="s">
        <v>574</v>
      </c>
      <c r="AG610" s="401"/>
      <c r="AH610" s="401" t="s">
        <v>966</v>
      </c>
      <c r="AI610" s="401"/>
      <c r="AJ610" s="401" t="s">
        <v>575</v>
      </c>
      <c r="AK610" s="401"/>
      <c r="AL610" s="401" t="s">
        <v>185</v>
      </c>
      <c r="AM610" s="480"/>
      <c r="AZ610" s="1"/>
      <c r="BA610" s="1"/>
      <c r="BB610" s="190"/>
      <c r="BF610" s="197"/>
      <c r="BG610" s="197"/>
      <c r="BL610" s="190"/>
      <c r="BM610" s="190"/>
      <c r="BP610" s="124"/>
      <c r="BQ610" s="124"/>
    </row>
    <row r="611" spans="4:69" ht="99.95" customHeight="1" x14ac:dyDescent="0.15">
      <c r="D611" s="9"/>
      <c r="E611" s="406"/>
      <c r="F611" s="406"/>
      <c r="G611" s="406"/>
      <c r="H611" s="408"/>
      <c r="I611" s="408"/>
      <c r="J611" s="423"/>
      <c r="K611" s="402"/>
      <c r="L611" s="402"/>
      <c r="M611" s="402"/>
      <c r="N611" s="402"/>
      <c r="O611" s="402"/>
      <c r="P611" s="402"/>
      <c r="Q611" s="402"/>
      <c r="R611" s="402"/>
      <c r="S611" s="402"/>
      <c r="T611" s="402"/>
      <c r="U611" s="402"/>
      <c r="V611" s="402"/>
      <c r="W611" s="402"/>
      <c r="X611" s="402"/>
      <c r="Y611" s="402"/>
      <c r="Z611" s="402"/>
      <c r="AA611" s="402"/>
      <c r="AB611" s="402"/>
      <c r="AC611" s="402"/>
      <c r="AD611" s="402"/>
      <c r="AE611" s="402"/>
      <c r="AF611" s="402"/>
      <c r="AG611" s="402"/>
      <c r="AH611" s="402"/>
      <c r="AI611" s="402"/>
      <c r="AJ611" s="402"/>
      <c r="AK611" s="402"/>
      <c r="AL611" s="402"/>
      <c r="AM611" s="481"/>
      <c r="AZ611" s="1"/>
      <c r="BA611" s="1"/>
      <c r="BB611" s="196"/>
      <c r="BC611" s="202"/>
      <c r="BD611" s="202"/>
      <c r="BE611" s="202"/>
      <c r="BF611" s="202"/>
      <c r="BG611" s="202"/>
      <c r="BH611" s="196"/>
      <c r="BI611" s="196"/>
      <c r="BJ611" s="196"/>
      <c r="BK611" s="196"/>
      <c r="BL611" s="196"/>
      <c r="BM611" s="196"/>
      <c r="BN611" s="127"/>
      <c r="BO611" s="127"/>
      <c r="BP611" s="127"/>
      <c r="BQ611" s="124"/>
    </row>
    <row r="612" spans="4:69" s="8" customFormat="1" ht="24.95" customHeight="1" x14ac:dyDescent="0.15">
      <c r="D612" s="61" t="s">
        <v>254</v>
      </c>
      <c r="E612" s="362" t="s">
        <v>563</v>
      </c>
      <c r="F612" s="507"/>
      <c r="G612" s="507"/>
      <c r="H612" s="496"/>
      <c r="I612" s="497"/>
      <c r="J612" s="444"/>
      <c r="K612" s="445"/>
      <c r="L612" s="445"/>
      <c r="M612" s="445"/>
      <c r="N612" s="445"/>
      <c r="O612" s="445"/>
      <c r="P612" s="647"/>
      <c r="Q612" s="648"/>
      <c r="R612" s="445"/>
      <c r="S612" s="445"/>
      <c r="T612" s="445"/>
      <c r="U612" s="445"/>
      <c r="V612" s="445"/>
      <c r="W612" s="445"/>
      <c r="X612" s="445"/>
      <c r="Y612" s="445"/>
      <c r="Z612" s="445"/>
      <c r="AA612" s="445"/>
      <c r="AB612" s="445"/>
      <c r="AC612" s="445"/>
      <c r="AD612" s="445"/>
      <c r="AE612" s="445"/>
      <c r="AF612" s="445"/>
      <c r="AG612" s="445"/>
      <c r="AH612" s="445"/>
      <c r="AI612" s="445"/>
      <c r="AJ612" s="445"/>
      <c r="AK612" s="445"/>
      <c r="AL612" s="445"/>
      <c r="AM612" s="495"/>
      <c r="BB612" s="194"/>
      <c r="BC612" s="199"/>
      <c r="BD612" s="199"/>
      <c r="BE612" s="199"/>
      <c r="BF612" s="199"/>
      <c r="BG612" s="199"/>
      <c r="BH612" s="194"/>
      <c r="BI612" s="194"/>
      <c r="BJ612" s="194"/>
      <c r="BK612" s="194"/>
      <c r="BL612" s="194"/>
      <c r="BM612" s="194"/>
      <c r="BN612" s="126"/>
      <c r="BO612" s="126"/>
      <c r="BP612" s="126"/>
      <c r="BQ612" s="126"/>
    </row>
    <row r="613" spans="4:69" s="8" customFormat="1" ht="24.95" customHeight="1" x14ac:dyDescent="0.15">
      <c r="D613" s="61" t="s">
        <v>230</v>
      </c>
      <c r="E613" s="376" t="s">
        <v>564</v>
      </c>
      <c r="F613" s="377"/>
      <c r="G613" s="434"/>
      <c r="H613" s="474"/>
      <c r="I613" s="475"/>
      <c r="J613" s="389"/>
      <c r="K613" s="374"/>
      <c r="L613" s="374"/>
      <c r="M613" s="374"/>
      <c r="N613" s="374"/>
      <c r="O613" s="374"/>
      <c r="P613" s="380"/>
      <c r="Q613" s="381"/>
      <c r="R613" s="374"/>
      <c r="S613" s="374"/>
      <c r="T613" s="374"/>
      <c r="U613" s="374"/>
      <c r="V613" s="374"/>
      <c r="W613" s="374"/>
      <c r="X613" s="374"/>
      <c r="Y613" s="374"/>
      <c r="Z613" s="374"/>
      <c r="AA613" s="374"/>
      <c r="AB613" s="374"/>
      <c r="AC613" s="374"/>
      <c r="AD613" s="374"/>
      <c r="AE613" s="374"/>
      <c r="AF613" s="374"/>
      <c r="AG613" s="374"/>
      <c r="AH613" s="374"/>
      <c r="AI613" s="374"/>
      <c r="AJ613" s="374"/>
      <c r="AK613" s="374"/>
      <c r="AL613" s="374"/>
      <c r="AM613" s="375"/>
      <c r="BB613" s="194"/>
      <c r="BC613" s="199"/>
      <c r="BD613" s="199"/>
      <c r="BE613" s="199"/>
      <c r="BF613" s="199"/>
      <c r="BG613" s="199"/>
      <c r="BH613" s="194"/>
      <c r="BI613" s="194"/>
      <c r="BJ613" s="194"/>
      <c r="BK613" s="194"/>
      <c r="BL613" s="194"/>
      <c r="BM613" s="194"/>
      <c r="BN613" s="126"/>
      <c r="BO613" s="126"/>
      <c r="BP613" s="126"/>
      <c r="BQ613" s="126"/>
    </row>
    <row r="614" spans="4:69" s="8" customFormat="1" ht="24.95" customHeight="1" x14ac:dyDescent="0.15">
      <c r="D614" s="61" t="s">
        <v>231</v>
      </c>
      <c r="E614" s="376" t="s">
        <v>577</v>
      </c>
      <c r="F614" s="377"/>
      <c r="G614" s="434"/>
      <c r="H614" s="474"/>
      <c r="I614" s="475"/>
      <c r="J614" s="389"/>
      <c r="K614" s="374"/>
      <c r="L614" s="374"/>
      <c r="M614" s="374"/>
      <c r="N614" s="374"/>
      <c r="O614" s="374"/>
      <c r="P614" s="380"/>
      <c r="Q614" s="381"/>
      <c r="R614" s="374"/>
      <c r="S614" s="374"/>
      <c r="T614" s="374"/>
      <c r="U614" s="374"/>
      <c r="V614" s="374"/>
      <c r="W614" s="374"/>
      <c r="X614" s="374"/>
      <c r="Y614" s="374"/>
      <c r="Z614" s="374"/>
      <c r="AA614" s="374"/>
      <c r="AB614" s="374"/>
      <c r="AC614" s="374"/>
      <c r="AD614" s="374"/>
      <c r="AE614" s="374"/>
      <c r="AF614" s="374"/>
      <c r="AG614" s="374"/>
      <c r="AH614" s="374"/>
      <c r="AI614" s="374"/>
      <c r="AJ614" s="374"/>
      <c r="AK614" s="374"/>
      <c r="AL614" s="374"/>
      <c r="AM614" s="375"/>
      <c r="BB614" s="194"/>
      <c r="BC614" s="199"/>
      <c r="BD614" s="199"/>
      <c r="BE614" s="199"/>
      <c r="BF614" s="199"/>
      <c r="BG614" s="199"/>
      <c r="BH614" s="194"/>
      <c r="BI614" s="194"/>
      <c r="BJ614" s="194"/>
      <c r="BK614" s="194"/>
      <c r="BL614" s="194"/>
      <c r="BM614" s="194"/>
      <c r="BN614" s="126"/>
      <c r="BO614" s="126"/>
      <c r="BP614" s="126"/>
      <c r="BQ614" s="126"/>
    </row>
    <row r="615" spans="4:69" s="8" customFormat="1" ht="24.95" customHeight="1" x14ac:dyDescent="0.15">
      <c r="D615" s="61" t="s">
        <v>232</v>
      </c>
      <c r="E615" s="376" t="s">
        <v>578</v>
      </c>
      <c r="F615" s="377"/>
      <c r="G615" s="434"/>
      <c r="H615" s="474"/>
      <c r="I615" s="475"/>
      <c r="J615" s="389"/>
      <c r="K615" s="374"/>
      <c r="L615" s="374"/>
      <c r="M615" s="374"/>
      <c r="N615" s="374"/>
      <c r="O615" s="374"/>
      <c r="P615" s="380"/>
      <c r="Q615" s="381"/>
      <c r="R615" s="374"/>
      <c r="S615" s="374"/>
      <c r="T615" s="374"/>
      <c r="U615" s="374"/>
      <c r="V615" s="374"/>
      <c r="W615" s="374"/>
      <c r="X615" s="374"/>
      <c r="Y615" s="374"/>
      <c r="Z615" s="374"/>
      <c r="AA615" s="374"/>
      <c r="AB615" s="374"/>
      <c r="AC615" s="374"/>
      <c r="AD615" s="374"/>
      <c r="AE615" s="374"/>
      <c r="AF615" s="374"/>
      <c r="AG615" s="374"/>
      <c r="AH615" s="374"/>
      <c r="AI615" s="374"/>
      <c r="AJ615" s="374"/>
      <c r="AK615" s="374"/>
      <c r="AL615" s="374"/>
      <c r="AM615" s="375"/>
      <c r="BB615" s="194"/>
      <c r="BC615" s="199"/>
      <c r="BD615" s="199"/>
      <c r="BE615" s="199"/>
      <c r="BF615" s="199"/>
      <c r="BG615" s="199"/>
      <c r="BH615" s="194"/>
      <c r="BI615" s="194"/>
      <c r="BJ615" s="194"/>
      <c r="BK615" s="194"/>
      <c r="BL615" s="194"/>
      <c r="BM615" s="194"/>
      <c r="BN615" s="126"/>
      <c r="BO615" s="126"/>
      <c r="BP615" s="126"/>
      <c r="BQ615" s="126"/>
    </row>
    <row r="616" spans="4:69" s="8" customFormat="1" ht="24.95" customHeight="1" x14ac:dyDescent="0.15">
      <c r="D616" s="61" t="s">
        <v>233</v>
      </c>
      <c r="E616" s="376" t="s">
        <v>579</v>
      </c>
      <c r="F616" s="377"/>
      <c r="G616" s="434"/>
      <c r="H616" s="474"/>
      <c r="I616" s="475"/>
      <c r="J616" s="389"/>
      <c r="K616" s="374"/>
      <c r="L616" s="374"/>
      <c r="M616" s="374"/>
      <c r="N616" s="374"/>
      <c r="O616" s="374"/>
      <c r="P616" s="380"/>
      <c r="Q616" s="381"/>
      <c r="R616" s="374"/>
      <c r="S616" s="374"/>
      <c r="T616" s="374"/>
      <c r="U616" s="374"/>
      <c r="V616" s="374"/>
      <c r="W616" s="374"/>
      <c r="X616" s="374"/>
      <c r="Y616" s="374"/>
      <c r="Z616" s="374"/>
      <c r="AA616" s="374"/>
      <c r="AB616" s="374"/>
      <c r="AC616" s="374"/>
      <c r="AD616" s="374"/>
      <c r="AE616" s="374"/>
      <c r="AF616" s="374"/>
      <c r="AG616" s="374"/>
      <c r="AH616" s="374"/>
      <c r="AI616" s="374"/>
      <c r="AJ616" s="374"/>
      <c r="AK616" s="374"/>
      <c r="AL616" s="374"/>
      <c r="AM616" s="375"/>
      <c r="BB616" s="194"/>
      <c r="BC616" s="199"/>
      <c r="BD616" s="199"/>
      <c r="BE616" s="199"/>
      <c r="BF616" s="199"/>
      <c r="BG616" s="199"/>
      <c r="BH616" s="194"/>
      <c r="BI616" s="194"/>
      <c r="BJ616" s="194"/>
      <c r="BK616" s="194"/>
      <c r="BL616" s="194"/>
      <c r="BM616" s="194"/>
      <c r="BN616" s="126"/>
      <c r="BO616" s="126"/>
      <c r="BP616" s="126"/>
      <c r="BQ616" s="126"/>
    </row>
    <row r="617" spans="4:69" s="8" customFormat="1" ht="24.95" customHeight="1" x14ac:dyDescent="0.15">
      <c r="D617" s="61" t="s">
        <v>234</v>
      </c>
      <c r="E617" s="376" t="s">
        <v>580</v>
      </c>
      <c r="F617" s="377"/>
      <c r="G617" s="434"/>
      <c r="H617" s="474"/>
      <c r="I617" s="475"/>
      <c r="J617" s="389"/>
      <c r="K617" s="374"/>
      <c r="L617" s="374"/>
      <c r="M617" s="374"/>
      <c r="N617" s="374"/>
      <c r="O617" s="374"/>
      <c r="P617" s="380"/>
      <c r="Q617" s="381"/>
      <c r="R617" s="374"/>
      <c r="S617" s="374"/>
      <c r="T617" s="374"/>
      <c r="U617" s="374"/>
      <c r="V617" s="374"/>
      <c r="W617" s="374"/>
      <c r="X617" s="374"/>
      <c r="Y617" s="374"/>
      <c r="Z617" s="374"/>
      <c r="AA617" s="374"/>
      <c r="AB617" s="374"/>
      <c r="AC617" s="374"/>
      <c r="AD617" s="374"/>
      <c r="AE617" s="374"/>
      <c r="AF617" s="374"/>
      <c r="AG617" s="374"/>
      <c r="AH617" s="374"/>
      <c r="AI617" s="374"/>
      <c r="AJ617" s="374"/>
      <c r="AK617" s="374"/>
      <c r="AL617" s="374"/>
      <c r="AM617" s="375"/>
      <c r="BB617" s="194"/>
      <c r="BC617" s="199"/>
      <c r="BD617" s="199"/>
      <c r="BE617" s="199"/>
      <c r="BF617" s="199"/>
      <c r="BG617" s="199"/>
      <c r="BH617" s="194"/>
      <c r="BI617" s="194"/>
      <c r="BJ617" s="194"/>
      <c r="BK617" s="194"/>
      <c r="BL617" s="194"/>
      <c r="BM617" s="194"/>
      <c r="BN617" s="126"/>
      <c r="BO617" s="126"/>
      <c r="BP617" s="126"/>
      <c r="BQ617" s="126"/>
    </row>
    <row r="618" spans="4:69" s="8" customFormat="1" ht="24.95" customHeight="1" x14ac:dyDescent="0.15">
      <c r="D618" s="61" t="s">
        <v>235</v>
      </c>
      <c r="E618" s="376" t="s">
        <v>581</v>
      </c>
      <c r="F618" s="377"/>
      <c r="G618" s="434"/>
      <c r="H618" s="474"/>
      <c r="I618" s="475"/>
      <c r="J618" s="389"/>
      <c r="K618" s="374"/>
      <c r="L618" s="374"/>
      <c r="M618" s="374"/>
      <c r="N618" s="374"/>
      <c r="O618" s="374"/>
      <c r="P618" s="380"/>
      <c r="Q618" s="381"/>
      <c r="R618" s="374"/>
      <c r="S618" s="374"/>
      <c r="T618" s="374"/>
      <c r="U618" s="374"/>
      <c r="V618" s="374"/>
      <c r="W618" s="374"/>
      <c r="X618" s="374"/>
      <c r="Y618" s="374"/>
      <c r="Z618" s="374"/>
      <c r="AA618" s="374"/>
      <c r="AB618" s="374"/>
      <c r="AC618" s="374"/>
      <c r="AD618" s="374"/>
      <c r="AE618" s="374"/>
      <c r="AF618" s="374"/>
      <c r="AG618" s="374"/>
      <c r="AH618" s="374"/>
      <c r="AI618" s="374"/>
      <c r="AJ618" s="374"/>
      <c r="AK618" s="374"/>
      <c r="AL618" s="374"/>
      <c r="AM618" s="375"/>
      <c r="BB618" s="194"/>
      <c r="BC618" s="199"/>
      <c r="BD618" s="199"/>
      <c r="BE618" s="199"/>
      <c r="BF618" s="199"/>
      <c r="BG618" s="199"/>
      <c r="BH618" s="194"/>
      <c r="BI618" s="194"/>
      <c r="BJ618" s="194"/>
      <c r="BK618" s="194"/>
      <c r="BL618" s="194"/>
      <c r="BM618" s="194"/>
      <c r="BN618" s="126"/>
      <c r="BO618" s="126"/>
      <c r="BP618" s="126"/>
      <c r="BQ618" s="126"/>
    </row>
    <row r="619" spans="4:69" s="8" customFormat="1" ht="24.95" customHeight="1" x14ac:dyDescent="0.15">
      <c r="D619" s="61" t="s">
        <v>236</v>
      </c>
      <c r="E619" s="543" t="s">
        <v>186</v>
      </c>
      <c r="F619" s="544"/>
      <c r="G619" s="545"/>
      <c r="H619" s="478"/>
      <c r="I619" s="479"/>
      <c r="J619" s="473"/>
      <c r="K619" s="370"/>
      <c r="L619" s="370"/>
      <c r="M619" s="370"/>
      <c r="N619" s="370"/>
      <c r="O619" s="370"/>
      <c r="P619" s="487"/>
      <c r="Q619" s="488"/>
      <c r="R619" s="370"/>
      <c r="S619" s="370"/>
      <c r="T619" s="370"/>
      <c r="U619" s="370"/>
      <c r="V619" s="370"/>
      <c r="W619" s="370"/>
      <c r="X619" s="370"/>
      <c r="Y619" s="370"/>
      <c r="Z619" s="370"/>
      <c r="AA619" s="370"/>
      <c r="AB619" s="370"/>
      <c r="AC619" s="370"/>
      <c r="AD619" s="370"/>
      <c r="AE619" s="370"/>
      <c r="AF619" s="370"/>
      <c r="AG619" s="370"/>
      <c r="AH619" s="370"/>
      <c r="AI619" s="370"/>
      <c r="AJ619" s="370"/>
      <c r="AK619" s="370"/>
      <c r="AL619" s="370"/>
      <c r="AM619" s="537"/>
      <c r="BB619" s="194"/>
      <c r="BC619" s="199"/>
      <c r="BD619" s="199"/>
      <c r="BE619" s="199"/>
      <c r="BF619" s="199"/>
      <c r="BG619" s="199"/>
      <c r="BH619" s="194"/>
      <c r="BI619" s="194"/>
      <c r="BJ619" s="194"/>
      <c r="BK619" s="194"/>
      <c r="BL619" s="194"/>
      <c r="BM619" s="194"/>
      <c r="BN619" s="126"/>
      <c r="BO619" s="126"/>
      <c r="BP619" s="126"/>
      <c r="BQ619" s="126"/>
    </row>
    <row r="620" spans="4:69" ht="6.95" customHeight="1" x14ac:dyDescent="0.15"/>
    <row r="621" spans="4:69" ht="16.5" customHeight="1" x14ac:dyDescent="0.15">
      <c r="E621" s="62" t="s">
        <v>187</v>
      </c>
    </row>
    <row r="622" spans="4:69" ht="35.1" customHeight="1" x14ac:dyDescent="0.15">
      <c r="E622" s="371"/>
      <c r="F622" s="372"/>
      <c r="G622" s="372"/>
      <c r="H622" s="372"/>
      <c r="I622" s="372"/>
      <c r="J622" s="372"/>
      <c r="K622" s="372"/>
      <c r="L622" s="372"/>
      <c r="M622" s="372"/>
      <c r="N622" s="372"/>
      <c r="O622" s="372"/>
      <c r="P622" s="372"/>
      <c r="Q622" s="372"/>
      <c r="R622" s="372"/>
      <c r="S622" s="372"/>
      <c r="T622" s="372"/>
      <c r="U622" s="372"/>
      <c r="V622" s="372"/>
      <c r="W622" s="372"/>
      <c r="X622" s="372"/>
      <c r="Y622" s="372"/>
      <c r="Z622" s="372"/>
      <c r="AA622" s="372"/>
      <c r="AB622" s="372"/>
      <c r="AC622" s="372"/>
      <c r="AD622" s="372"/>
      <c r="AE622" s="372"/>
      <c r="AF622" s="372"/>
      <c r="AG622" s="372"/>
      <c r="AH622" s="372"/>
      <c r="AI622" s="372"/>
      <c r="AJ622" s="372"/>
      <c r="AK622" s="373"/>
    </row>
    <row r="623" spans="4:69" s="8" customFormat="1" ht="6.95" customHeight="1" x14ac:dyDescent="0.15">
      <c r="E623" s="52"/>
      <c r="F623" s="52"/>
      <c r="G623" s="52"/>
      <c r="H623" s="52"/>
      <c r="I623" s="52"/>
      <c r="J623" s="11"/>
      <c r="K623" s="11"/>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Z623" s="194"/>
      <c r="BA623" s="199"/>
      <c r="BB623" s="199"/>
      <c r="BC623" s="199"/>
      <c r="BD623" s="199"/>
      <c r="BE623" s="199"/>
      <c r="BF623" s="194"/>
      <c r="BG623" s="194"/>
      <c r="BH623" s="194"/>
      <c r="BI623" s="194"/>
      <c r="BJ623" s="194"/>
      <c r="BK623" s="194"/>
      <c r="BL623" s="126"/>
      <c r="BM623" s="126"/>
      <c r="BN623" s="126"/>
      <c r="BO623" s="126"/>
    </row>
    <row r="624" spans="4:69" ht="16.5" customHeight="1" x14ac:dyDescent="0.15">
      <c r="E624" s="62" t="s">
        <v>188</v>
      </c>
    </row>
    <row r="625" spans="3:67" ht="35.1" customHeight="1" x14ac:dyDescent="0.15">
      <c r="E625" s="371"/>
      <c r="F625" s="372"/>
      <c r="G625" s="372"/>
      <c r="H625" s="372"/>
      <c r="I625" s="372"/>
      <c r="J625" s="372"/>
      <c r="K625" s="372"/>
      <c r="L625" s="372"/>
      <c r="M625" s="372"/>
      <c r="N625" s="372"/>
      <c r="O625" s="372"/>
      <c r="P625" s="372"/>
      <c r="Q625" s="372"/>
      <c r="R625" s="372"/>
      <c r="S625" s="372"/>
      <c r="T625" s="372"/>
      <c r="U625" s="372"/>
      <c r="V625" s="372"/>
      <c r="W625" s="372"/>
      <c r="X625" s="372"/>
      <c r="Y625" s="372"/>
      <c r="Z625" s="372"/>
      <c r="AA625" s="372"/>
      <c r="AB625" s="372"/>
      <c r="AC625" s="372"/>
      <c r="AD625" s="372"/>
      <c r="AE625" s="372"/>
      <c r="AF625" s="372"/>
      <c r="AG625" s="372"/>
      <c r="AH625" s="372"/>
      <c r="AI625" s="372"/>
      <c r="AJ625" s="372"/>
      <c r="AK625" s="373"/>
    </row>
    <row r="626" spans="3:67" s="8" customFormat="1" ht="24.75" customHeight="1" x14ac:dyDescent="0.15">
      <c r="E626" s="52"/>
      <c r="F626" s="52"/>
      <c r="G626" s="52"/>
      <c r="H626" s="52"/>
      <c r="I626" s="52"/>
      <c r="J626" s="11"/>
      <c r="K626" s="11"/>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Z626" s="194"/>
      <c r="BA626" s="199"/>
      <c r="BB626" s="199"/>
      <c r="BC626" s="199"/>
      <c r="BD626" s="199"/>
      <c r="BE626" s="199"/>
      <c r="BF626" s="194"/>
      <c r="BG626" s="194"/>
      <c r="BH626" s="194"/>
      <c r="BI626" s="194"/>
      <c r="BJ626" s="194"/>
      <c r="BK626" s="194"/>
      <c r="BL626" s="126"/>
      <c r="BM626" s="126"/>
      <c r="BN626" s="126"/>
      <c r="BO626" s="126"/>
    </row>
    <row r="627" spans="3:67" customFormat="1" ht="23.1" customHeight="1" x14ac:dyDescent="0.15">
      <c r="C627" s="5" t="s">
        <v>1019</v>
      </c>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4"/>
      <c r="AL627" s="4"/>
      <c r="AM627" s="4"/>
      <c r="AN627" s="4"/>
      <c r="AO627" s="4"/>
      <c r="AP627" s="4"/>
      <c r="AQ627" s="4"/>
      <c r="AR627" s="4"/>
      <c r="AZ627" s="191"/>
      <c r="BA627" s="198"/>
      <c r="BB627" s="198"/>
      <c r="BC627" s="198"/>
      <c r="BD627" s="198"/>
      <c r="BE627" s="198"/>
      <c r="BF627" s="191"/>
      <c r="BG627" s="191"/>
      <c r="BH627" s="191"/>
      <c r="BI627" s="191"/>
      <c r="BJ627" s="191"/>
      <c r="BK627" s="191"/>
      <c r="BL627" s="125"/>
      <c r="BM627" s="125"/>
      <c r="BN627" s="125"/>
      <c r="BO627" s="125"/>
    </row>
    <row r="628" spans="3:67" customFormat="1" ht="18" customHeight="1" x14ac:dyDescent="0.15">
      <c r="C628" s="491" t="s">
        <v>1068</v>
      </c>
      <c r="D628" s="491"/>
      <c r="E628" s="491"/>
      <c r="F628" s="491"/>
      <c r="G628" s="491"/>
      <c r="H628" s="491"/>
      <c r="I628" s="491"/>
      <c r="J628" s="491"/>
      <c r="K628" s="491"/>
      <c r="L628" s="491"/>
      <c r="M628" s="491"/>
      <c r="N628" s="491"/>
      <c r="O628" s="491"/>
      <c r="P628" s="491"/>
      <c r="Q628" s="491"/>
      <c r="R628" s="491"/>
      <c r="S628" s="491"/>
      <c r="T628" s="491"/>
      <c r="U628" s="491"/>
      <c r="V628" s="491"/>
      <c r="W628" s="491"/>
      <c r="X628" s="491"/>
      <c r="Y628" s="491"/>
      <c r="Z628" s="491"/>
      <c r="AA628" s="491"/>
      <c r="AB628" s="491"/>
      <c r="AC628" s="491"/>
      <c r="AD628" s="491"/>
      <c r="AE628" s="491"/>
      <c r="AF628" s="491"/>
      <c r="AG628" s="491"/>
      <c r="AH628" s="491"/>
      <c r="AI628" s="491"/>
      <c r="AJ628" s="491"/>
      <c r="AK628" s="491"/>
      <c r="AL628" s="491"/>
      <c r="AM628" s="491"/>
      <c r="AN628" s="491"/>
      <c r="AO628" s="491"/>
      <c r="AP628" s="491"/>
      <c r="AQ628" s="491"/>
      <c r="AR628" s="491"/>
      <c r="AZ628" s="191"/>
      <c r="BA628" s="198"/>
      <c r="BB628" s="198"/>
      <c r="BC628" s="198"/>
      <c r="BD628" s="198"/>
      <c r="BE628" s="198"/>
      <c r="BF628" s="191"/>
      <c r="BG628" s="191"/>
      <c r="BH628" s="191"/>
      <c r="BI628" s="191"/>
      <c r="BJ628" s="191"/>
      <c r="BK628" s="191"/>
      <c r="BL628" s="125"/>
      <c r="BM628" s="125"/>
      <c r="BN628" s="125"/>
      <c r="BO628" s="125"/>
    </row>
    <row r="629" spans="3:67" ht="7.5" customHeight="1" x14ac:dyDescent="0.15"/>
    <row r="630" spans="3:67" customFormat="1" ht="18" customHeight="1" x14ac:dyDescent="0.15">
      <c r="D630" s="369" t="s">
        <v>218</v>
      </c>
      <c r="E630" s="369"/>
      <c r="F630" s="369"/>
      <c r="G630" s="369"/>
      <c r="H630" s="369"/>
      <c r="I630" s="369"/>
      <c r="J630" s="369"/>
      <c r="K630" s="369"/>
      <c r="L630" s="369"/>
      <c r="M630" s="369"/>
      <c r="N630" s="369"/>
      <c r="O630" s="369"/>
      <c r="P630" s="369"/>
      <c r="Q630" s="369"/>
      <c r="R630" s="369"/>
      <c r="S630" s="369"/>
      <c r="T630" s="369"/>
      <c r="U630" s="369"/>
      <c r="V630" s="369"/>
      <c r="W630" s="369"/>
      <c r="X630" s="369"/>
      <c r="Y630" s="369"/>
      <c r="Z630" s="369"/>
      <c r="AA630" s="369"/>
      <c r="AB630" s="369"/>
      <c r="AC630" s="369"/>
      <c r="AD630" s="369"/>
      <c r="AE630" s="369"/>
      <c r="AF630" s="369"/>
      <c r="AG630" s="369"/>
      <c r="AH630" s="369"/>
      <c r="AI630" s="369"/>
      <c r="AJ630" s="369"/>
      <c r="AK630" s="369"/>
      <c r="AL630" s="369"/>
      <c r="AM630" s="369"/>
      <c r="AN630" s="369"/>
      <c r="AO630" s="369"/>
      <c r="AP630" s="369"/>
      <c r="AQ630" s="369"/>
      <c r="AR630" s="369"/>
      <c r="AT630" s="93" t="s">
        <v>40</v>
      </c>
      <c r="AZ630" s="191"/>
      <c r="BA630" s="198"/>
      <c r="BB630" s="198"/>
      <c r="BC630" s="198"/>
      <c r="BD630" s="198"/>
      <c r="BE630" s="198"/>
      <c r="BF630" s="191"/>
      <c r="BG630" s="191"/>
      <c r="BH630" s="191"/>
      <c r="BI630" s="191"/>
      <c r="BJ630" s="191"/>
      <c r="BK630" s="191"/>
      <c r="BL630" s="125"/>
      <c r="BM630" s="125"/>
      <c r="BN630" s="125"/>
      <c r="BO630" s="125"/>
    </row>
    <row r="631" spans="3:67" ht="6.95" customHeight="1" x14ac:dyDescent="0.15">
      <c r="AT631" s="699"/>
    </row>
    <row r="632" spans="3:67" s="8" customFormat="1" ht="18" customHeight="1" x14ac:dyDescent="0.15">
      <c r="F632" s="8" t="s">
        <v>510</v>
      </c>
      <c r="P632" s="8" t="s">
        <v>511</v>
      </c>
      <c r="AT632" s="699"/>
      <c r="AZ632" s="194"/>
      <c r="BA632" s="199"/>
      <c r="BB632" s="199"/>
      <c r="BC632" s="199"/>
      <c r="BD632" s="199"/>
      <c r="BE632" s="199"/>
      <c r="BF632" s="194"/>
      <c r="BG632" s="194"/>
      <c r="BH632" s="194"/>
      <c r="BI632" s="194"/>
      <c r="BJ632" s="194"/>
      <c r="BK632" s="194"/>
      <c r="BL632" s="126"/>
      <c r="BM632" s="126"/>
      <c r="BN632" s="126"/>
      <c r="BO632" s="126"/>
    </row>
    <row r="633" spans="3:67" s="8" customFormat="1" ht="11.25" customHeight="1" x14ac:dyDescent="0.15">
      <c r="AZ633" s="194"/>
      <c r="BA633" s="199"/>
      <c r="BB633" s="199"/>
      <c r="BC633" s="199"/>
      <c r="BD633" s="199"/>
      <c r="BE633" s="199"/>
      <c r="BF633" s="194"/>
      <c r="BG633" s="194"/>
      <c r="BH633" s="194"/>
      <c r="BI633" s="194"/>
      <c r="BJ633" s="194"/>
      <c r="BK633" s="194"/>
      <c r="BL633" s="126"/>
      <c r="BM633" s="126"/>
      <c r="BN633" s="126"/>
      <c r="BO633" s="126"/>
    </row>
    <row r="634" spans="3:67" ht="15" customHeight="1" x14ac:dyDescent="0.15">
      <c r="E634" s="9" t="s">
        <v>18</v>
      </c>
    </row>
    <row r="635" spans="3:67" customFormat="1" ht="18" customHeight="1" x14ac:dyDescent="0.15">
      <c r="D635" s="369" t="s">
        <v>694</v>
      </c>
      <c r="E635" s="369"/>
      <c r="F635" s="369"/>
      <c r="G635" s="369"/>
      <c r="H635" s="369"/>
      <c r="I635" s="369"/>
      <c r="J635" s="369"/>
      <c r="K635" s="369"/>
      <c r="L635" s="369"/>
      <c r="M635" s="369"/>
      <c r="N635" s="369"/>
      <c r="O635" s="369"/>
      <c r="P635" s="369"/>
      <c r="Q635" s="369"/>
      <c r="R635" s="369"/>
      <c r="S635" s="369"/>
      <c r="T635" s="369"/>
      <c r="U635" s="369"/>
      <c r="V635" s="369"/>
      <c r="W635" s="369"/>
      <c r="X635" s="369"/>
      <c r="Y635" s="369"/>
      <c r="Z635" s="369"/>
      <c r="AA635" s="369"/>
      <c r="AB635" s="369"/>
      <c r="AC635" s="369"/>
      <c r="AD635" s="369"/>
      <c r="AE635" s="369"/>
      <c r="AF635" s="369"/>
      <c r="AG635" s="369"/>
      <c r="AH635" s="369"/>
      <c r="AI635" s="369"/>
      <c r="AJ635" s="369"/>
      <c r="AK635" s="369"/>
      <c r="AL635" s="369"/>
      <c r="AM635" s="369"/>
      <c r="AN635" s="369"/>
      <c r="AO635" s="369"/>
      <c r="AP635" s="369"/>
      <c r="AQ635" s="369"/>
      <c r="AR635" s="369"/>
      <c r="AZ635" s="191"/>
      <c r="BA635" s="198"/>
      <c r="BB635" s="198"/>
      <c r="BC635" s="198"/>
      <c r="BD635" s="198"/>
      <c r="BE635" s="198"/>
      <c r="BF635" s="191"/>
      <c r="BG635" s="191"/>
      <c r="BH635" s="191"/>
      <c r="BI635" s="191"/>
      <c r="BJ635" s="191"/>
      <c r="BK635" s="191"/>
      <c r="BL635" s="125"/>
      <c r="BM635" s="125"/>
      <c r="BN635" s="125"/>
      <c r="BO635" s="125"/>
    </row>
    <row r="636" spans="3:67" ht="7.5" customHeight="1" x14ac:dyDescent="0.15"/>
    <row r="637" spans="3:67" s="8" customFormat="1" ht="18" customHeight="1" x14ac:dyDescent="0.15">
      <c r="E637" s="424" t="s">
        <v>467</v>
      </c>
      <c r="F637" s="430"/>
      <c r="G637" s="430"/>
      <c r="H637" s="430"/>
      <c r="I637" s="430"/>
      <c r="J637" s="430"/>
      <c r="K637" s="425"/>
      <c r="L637" s="430" t="s">
        <v>468</v>
      </c>
      <c r="M637" s="430"/>
      <c r="N637" s="430"/>
      <c r="O637" s="430"/>
      <c r="P637" s="430"/>
      <c r="Q637" s="430"/>
      <c r="R637" s="430"/>
      <c r="S637" s="424" t="s">
        <v>469</v>
      </c>
      <c r="T637" s="430"/>
      <c r="U637" s="430"/>
      <c r="V637" s="430"/>
      <c r="W637" s="430"/>
      <c r="X637" s="430"/>
      <c r="Y637" s="425"/>
      <c r="AZ637" s="194"/>
      <c r="BA637" s="199"/>
      <c r="BB637" s="199"/>
      <c r="BC637" s="199"/>
      <c r="BD637" s="199"/>
      <c r="BE637" s="199"/>
      <c r="BF637" s="194"/>
      <c r="BG637" s="194"/>
      <c r="BH637" s="194"/>
      <c r="BI637" s="194"/>
      <c r="BJ637" s="194"/>
      <c r="BK637" s="194"/>
      <c r="BL637" s="126"/>
      <c r="BM637" s="126"/>
      <c r="BN637" s="126"/>
      <c r="BO637" s="126"/>
    </row>
    <row r="638" spans="3:67" s="8" customFormat="1" ht="24.95" customHeight="1" x14ac:dyDescent="0.15">
      <c r="E638" s="358"/>
      <c r="F638" s="333"/>
      <c r="G638" s="333"/>
      <c r="H638" s="333"/>
      <c r="I638" s="333"/>
      <c r="J638" s="333"/>
      <c r="K638" s="10" t="s">
        <v>280</v>
      </c>
      <c r="L638" s="333"/>
      <c r="M638" s="333"/>
      <c r="N638" s="333"/>
      <c r="O638" s="333"/>
      <c r="P638" s="333"/>
      <c r="Q638" s="333"/>
      <c r="R638" s="140" t="s">
        <v>280</v>
      </c>
      <c r="S638" s="358"/>
      <c r="T638" s="333"/>
      <c r="U638" s="333"/>
      <c r="V638" s="333"/>
      <c r="W638" s="333"/>
      <c r="X638" s="333"/>
      <c r="Y638" s="10" t="s">
        <v>280</v>
      </c>
      <c r="AZ638" s="194"/>
      <c r="BA638" s="199"/>
      <c r="BB638" s="199"/>
      <c r="BC638" s="199"/>
      <c r="BD638" s="199"/>
      <c r="BE638" s="199"/>
      <c r="BF638" s="194"/>
      <c r="BG638" s="194"/>
      <c r="BH638" s="194"/>
      <c r="BI638" s="194"/>
      <c r="BJ638" s="194"/>
      <c r="BK638" s="194"/>
      <c r="BL638" s="126"/>
      <c r="BM638" s="126"/>
      <c r="BN638" s="126"/>
      <c r="BO638" s="126"/>
    </row>
    <row r="639" spans="3:67" s="8" customFormat="1" ht="12" customHeight="1" x14ac:dyDescent="0.15">
      <c r="AZ639" s="194"/>
      <c r="BA639" s="199"/>
      <c r="BB639" s="199"/>
      <c r="BC639" s="199"/>
      <c r="BD639" s="199"/>
      <c r="BE639" s="199"/>
      <c r="BF639" s="194"/>
      <c r="BG639" s="194"/>
      <c r="BH639" s="194"/>
      <c r="BI639" s="194"/>
      <c r="BJ639" s="194"/>
      <c r="BK639" s="194"/>
      <c r="BL639" s="126"/>
      <c r="BM639" s="126"/>
      <c r="BN639" s="126"/>
      <c r="BO639" s="126"/>
    </row>
    <row r="640" spans="3:67" ht="15" customHeight="1" x14ac:dyDescent="0.15">
      <c r="E640" s="9" t="s">
        <v>18</v>
      </c>
    </row>
    <row r="641" spans="4:69" customFormat="1" ht="18" customHeight="1" x14ac:dyDescent="0.15">
      <c r="D641" s="369" t="s">
        <v>1010</v>
      </c>
      <c r="E641" s="369"/>
      <c r="F641" s="369"/>
      <c r="G641" s="369"/>
      <c r="H641" s="369"/>
      <c r="I641" s="369"/>
      <c r="J641" s="369"/>
      <c r="K641" s="369"/>
      <c r="L641" s="369"/>
      <c r="M641" s="369"/>
      <c r="N641" s="369"/>
      <c r="O641" s="369"/>
      <c r="P641" s="369"/>
      <c r="Q641" s="369"/>
      <c r="R641" s="369"/>
      <c r="S641" s="369"/>
      <c r="T641" s="369"/>
      <c r="U641" s="369"/>
      <c r="V641" s="369"/>
      <c r="W641" s="369"/>
      <c r="X641" s="369"/>
      <c r="Y641" s="369"/>
      <c r="Z641" s="369"/>
      <c r="AA641" s="369"/>
      <c r="AB641" s="369"/>
      <c r="AC641" s="369"/>
      <c r="AD641" s="369"/>
      <c r="AE641" s="369"/>
      <c r="AF641" s="369"/>
      <c r="AG641" s="369"/>
      <c r="AH641" s="369"/>
      <c r="AI641" s="369"/>
      <c r="AJ641" s="369"/>
      <c r="AK641" s="369"/>
      <c r="AL641" s="369"/>
      <c r="AM641" s="369"/>
      <c r="AN641" s="369"/>
      <c r="AO641" s="369"/>
      <c r="AP641" s="369"/>
      <c r="AQ641" s="369"/>
      <c r="AR641" s="369"/>
      <c r="AZ641" s="191"/>
      <c r="BA641" s="198"/>
      <c r="BB641" s="198"/>
      <c r="BC641" s="198"/>
      <c r="BD641" s="198"/>
      <c r="BE641" s="198"/>
      <c r="BF641" s="191"/>
      <c r="BG641" s="191"/>
      <c r="BH641" s="191"/>
      <c r="BI641" s="191"/>
      <c r="BJ641" s="191"/>
      <c r="BK641" s="191"/>
      <c r="BL641" s="125"/>
      <c r="BM641" s="125"/>
      <c r="BN641" s="125"/>
      <c r="BO641" s="125"/>
    </row>
    <row r="642" spans="4:69" ht="6.95" customHeight="1" x14ac:dyDescent="0.15"/>
    <row r="643" spans="4:69" ht="15.75" customHeight="1" x14ac:dyDescent="0.15">
      <c r="E643" s="325">
        <v>1</v>
      </c>
      <c r="F643" s="325"/>
      <c r="G643" s="325">
        <v>2</v>
      </c>
      <c r="H643" s="325"/>
      <c r="I643" s="325">
        <v>3</v>
      </c>
      <c r="J643" s="325"/>
      <c r="K643" s="325">
        <v>4</v>
      </c>
      <c r="L643" s="325"/>
      <c r="M643" s="325">
        <v>5</v>
      </c>
      <c r="N643" s="325"/>
      <c r="O643" s="325">
        <v>6</v>
      </c>
      <c r="P643" s="325"/>
      <c r="Q643" s="325">
        <v>7</v>
      </c>
      <c r="R643" s="325"/>
      <c r="S643" s="325">
        <v>8</v>
      </c>
      <c r="T643" s="325"/>
      <c r="U643" s="325">
        <v>9</v>
      </c>
      <c r="V643" s="325"/>
      <c r="W643" s="325">
        <v>10</v>
      </c>
      <c r="X643" s="325"/>
      <c r="Y643" s="325">
        <v>11</v>
      </c>
      <c r="Z643" s="325"/>
      <c r="AA643" s="325">
        <v>12</v>
      </c>
      <c r="AB643" s="325"/>
      <c r="AC643" s="325">
        <v>13</v>
      </c>
      <c r="AD643" s="325"/>
      <c r="AE643" s="325">
        <v>14</v>
      </c>
      <c r="AF643" s="325"/>
      <c r="AG643" s="325">
        <v>15</v>
      </c>
      <c r="AH643" s="325"/>
      <c r="AI643" s="325">
        <v>16</v>
      </c>
      <c r="AJ643" s="325"/>
      <c r="AZ643" s="1"/>
      <c r="BA643" s="1"/>
      <c r="BB643" s="190"/>
      <c r="BF643" s="197"/>
      <c r="BG643" s="197"/>
      <c r="BL643" s="190"/>
      <c r="BM643" s="190"/>
      <c r="BP643" s="124"/>
      <c r="BQ643" s="124"/>
    </row>
    <row r="644" spans="4:69" ht="25.5" customHeight="1" x14ac:dyDescent="0.15">
      <c r="E644" s="407" t="s">
        <v>566</v>
      </c>
      <c r="F644" s="407"/>
      <c r="G644" s="422" t="s">
        <v>567</v>
      </c>
      <c r="H644" s="401"/>
      <c r="I644" s="401" t="s">
        <v>1042</v>
      </c>
      <c r="J644" s="401"/>
      <c r="K644" s="401" t="s">
        <v>568</v>
      </c>
      <c r="L644" s="401"/>
      <c r="M644" s="401" t="s">
        <v>955</v>
      </c>
      <c r="N644" s="401"/>
      <c r="O644" s="401" t="s">
        <v>569</v>
      </c>
      <c r="P644" s="401"/>
      <c r="Q644" s="401" t="s">
        <v>570</v>
      </c>
      <c r="R644" s="401"/>
      <c r="S644" s="401" t="s">
        <v>189</v>
      </c>
      <c r="T644" s="401"/>
      <c r="U644" s="401" t="s">
        <v>582</v>
      </c>
      <c r="V644" s="401"/>
      <c r="W644" s="401" t="s">
        <v>583</v>
      </c>
      <c r="X644" s="401"/>
      <c r="Y644" s="401" t="s">
        <v>576</v>
      </c>
      <c r="Z644" s="401"/>
      <c r="AA644" s="401" t="s">
        <v>573</v>
      </c>
      <c r="AB644" s="401"/>
      <c r="AC644" s="401" t="s">
        <v>574</v>
      </c>
      <c r="AD644" s="401"/>
      <c r="AE644" s="401" t="s">
        <v>966</v>
      </c>
      <c r="AF644" s="401"/>
      <c r="AG644" s="401" t="s">
        <v>575</v>
      </c>
      <c r="AH644" s="401"/>
      <c r="AI644" s="401" t="s">
        <v>584</v>
      </c>
      <c r="AJ644" s="480"/>
      <c r="AZ644" s="1"/>
      <c r="BA644" s="1"/>
      <c r="BB644" s="190"/>
      <c r="BF644" s="197"/>
      <c r="BG644" s="197"/>
      <c r="BL644" s="190"/>
      <c r="BM644" s="190"/>
      <c r="BP644" s="124"/>
      <c r="BQ644" s="124"/>
    </row>
    <row r="645" spans="4:69" ht="99.95" customHeight="1" x14ac:dyDescent="0.15">
      <c r="D645" s="9"/>
      <c r="E645" s="408"/>
      <c r="F645" s="408"/>
      <c r="G645" s="423"/>
      <c r="H645" s="402"/>
      <c r="I645" s="402"/>
      <c r="J645" s="402"/>
      <c r="K645" s="402"/>
      <c r="L645" s="402"/>
      <c r="M645" s="402"/>
      <c r="N645" s="402"/>
      <c r="O645" s="402"/>
      <c r="P645" s="402"/>
      <c r="Q645" s="402"/>
      <c r="R645" s="402"/>
      <c r="S645" s="402"/>
      <c r="T645" s="402"/>
      <c r="U645" s="402"/>
      <c r="V645" s="402"/>
      <c r="W645" s="402"/>
      <c r="X645" s="402"/>
      <c r="Y645" s="402"/>
      <c r="Z645" s="402"/>
      <c r="AA645" s="402"/>
      <c r="AB645" s="402"/>
      <c r="AC645" s="402"/>
      <c r="AD645" s="402"/>
      <c r="AE645" s="402"/>
      <c r="AF645" s="402"/>
      <c r="AG645" s="402"/>
      <c r="AH645" s="402"/>
      <c r="AI645" s="402"/>
      <c r="AJ645" s="481"/>
      <c r="AZ645" s="1"/>
      <c r="BA645" s="1"/>
      <c r="BB645" s="196"/>
      <c r="BC645" s="202"/>
      <c r="BD645" s="202"/>
      <c r="BE645" s="202"/>
      <c r="BF645" s="202"/>
      <c r="BG645" s="202"/>
      <c r="BH645" s="196"/>
      <c r="BI645" s="196"/>
      <c r="BJ645" s="196"/>
      <c r="BK645" s="196"/>
      <c r="BL645" s="196"/>
      <c r="BM645" s="196"/>
      <c r="BN645" s="127"/>
      <c r="BO645" s="127"/>
      <c r="BP645" s="127"/>
      <c r="BQ645" s="124"/>
    </row>
    <row r="646" spans="4:69" s="8" customFormat="1" ht="24.95" customHeight="1" x14ac:dyDescent="0.15">
      <c r="D646" s="61"/>
      <c r="E646" s="424"/>
      <c r="F646" s="425"/>
      <c r="G646" s="476"/>
      <c r="H646" s="426"/>
      <c r="I646" s="426"/>
      <c r="J646" s="426"/>
      <c r="K646" s="426"/>
      <c r="L646" s="426"/>
      <c r="M646" s="470"/>
      <c r="N646" s="471"/>
      <c r="O646" s="426"/>
      <c r="P646" s="426"/>
      <c r="Q646" s="426"/>
      <c r="R646" s="426"/>
      <c r="S646" s="426"/>
      <c r="T646" s="426"/>
      <c r="U646" s="426"/>
      <c r="V646" s="426"/>
      <c r="W646" s="426"/>
      <c r="X646" s="426"/>
      <c r="Y646" s="426"/>
      <c r="Z646" s="426"/>
      <c r="AA646" s="426"/>
      <c r="AB646" s="426"/>
      <c r="AC646" s="426"/>
      <c r="AD646" s="426"/>
      <c r="AE646" s="426"/>
      <c r="AF646" s="426"/>
      <c r="AG646" s="426"/>
      <c r="AH646" s="426"/>
      <c r="AI646" s="426"/>
      <c r="AJ646" s="472"/>
      <c r="BB646" s="194"/>
      <c r="BC646" s="199"/>
      <c r="BD646" s="199"/>
      <c r="BE646" s="199"/>
      <c r="BF646" s="199"/>
      <c r="BG646" s="199"/>
      <c r="BH646" s="194"/>
      <c r="BI646" s="194"/>
      <c r="BJ646" s="194"/>
      <c r="BK646" s="194"/>
      <c r="BL646" s="194"/>
      <c r="BM646" s="194"/>
      <c r="BN646" s="126"/>
      <c r="BO646" s="126"/>
      <c r="BP646" s="126"/>
      <c r="BQ646" s="126"/>
    </row>
    <row r="647" spans="4:69" ht="7.5" customHeight="1" x14ac:dyDescent="0.15"/>
    <row r="648" spans="4:69" ht="20.25" customHeight="1" x14ac:dyDescent="0.15">
      <c r="E648" s="62" t="s">
        <v>702</v>
      </c>
    </row>
    <row r="649" spans="4:69" ht="33" customHeight="1" x14ac:dyDescent="0.15">
      <c r="E649" s="484"/>
      <c r="F649" s="485"/>
      <c r="G649" s="485"/>
      <c r="H649" s="485"/>
      <c r="I649" s="485"/>
      <c r="J649" s="485"/>
      <c r="K649" s="485"/>
      <c r="L649" s="485"/>
      <c r="M649" s="485"/>
      <c r="N649" s="485"/>
      <c r="O649" s="485"/>
      <c r="P649" s="485"/>
      <c r="Q649" s="485"/>
      <c r="R649" s="485"/>
      <c r="S649" s="485"/>
      <c r="T649" s="485"/>
      <c r="U649" s="485"/>
      <c r="V649" s="485"/>
      <c r="W649" s="485"/>
      <c r="X649" s="485"/>
      <c r="Y649" s="485"/>
      <c r="Z649" s="485"/>
      <c r="AA649" s="485"/>
      <c r="AB649" s="485"/>
      <c r="AC649" s="485"/>
      <c r="AD649" s="485"/>
      <c r="AE649" s="485"/>
      <c r="AF649" s="485"/>
      <c r="AG649" s="485"/>
      <c r="AH649" s="485"/>
      <c r="AI649" s="485"/>
      <c r="AJ649" s="485"/>
      <c r="AK649" s="486"/>
    </row>
    <row r="650" spans="4:69" s="8" customFormat="1" ht="21.75" customHeight="1" x14ac:dyDescent="0.15">
      <c r="E650" s="52"/>
      <c r="F650" s="52"/>
      <c r="G650" s="52"/>
      <c r="H650" s="52"/>
      <c r="I650" s="52"/>
      <c r="J650" s="11"/>
      <c r="K650" s="11"/>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Z650" s="194"/>
      <c r="BA650" s="199"/>
      <c r="BB650" s="199"/>
      <c r="BC650" s="199"/>
      <c r="BD650" s="199"/>
      <c r="BE650" s="199"/>
      <c r="BF650" s="194"/>
      <c r="BG650" s="194"/>
      <c r="BH650" s="194"/>
      <c r="BI650" s="194"/>
      <c r="BJ650" s="194"/>
      <c r="BK650" s="194"/>
      <c r="BL650" s="126"/>
      <c r="BM650" s="126"/>
      <c r="BN650" s="126"/>
      <c r="BO650" s="126"/>
    </row>
    <row r="651" spans="4:69" customFormat="1" ht="18" customHeight="1" x14ac:dyDescent="0.15">
      <c r="D651" s="369" t="s">
        <v>19</v>
      </c>
      <c r="E651" s="369"/>
      <c r="F651" s="369"/>
      <c r="G651" s="369"/>
      <c r="H651" s="369"/>
      <c r="I651" s="369"/>
      <c r="J651" s="369"/>
      <c r="K651" s="369"/>
      <c r="L651" s="369"/>
      <c r="M651" s="369"/>
      <c r="N651" s="369"/>
      <c r="O651" s="369"/>
      <c r="P651" s="369"/>
      <c r="Q651" s="369"/>
      <c r="R651" s="369"/>
      <c r="S651" s="369"/>
      <c r="T651" s="369"/>
      <c r="U651" s="369"/>
      <c r="V651" s="369"/>
      <c r="W651" s="369"/>
      <c r="X651" s="369"/>
      <c r="Y651" s="369"/>
      <c r="Z651" s="369"/>
      <c r="AA651" s="369"/>
      <c r="AB651" s="369"/>
      <c r="AC651" s="369"/>
      <c r="AD651" s="369"/>
      <c r="AE651" s="369"/>
      <c r="AF651" s="369"/>
      <c r="AG651" s="369"/>
      <c r="AH651" s="369"/>
      <c r="AI651" s="369"/>
      <c r="AJ651" s="369"/>
      <c r="AK651" s="369"/>
      <c r="AL651" s="369"/>
      <c r="AM651" s="369"/>
      <c r="AN651" s="369"/>
      <c r="AO651" s="369"/>
      <c r="AP651" s="369"/>
      <c r="AQ651" s="369"/>
      <c r="AR651" s="369"/>
      <c r="AT651" s="93" t="s">
        <v>40</v>
      </c>
      <c r="AZ651" s="191"/>
      <c r="BA651" s="198"/>
      <c r="BB651" s="198"/>
      <c r="BC651" s="198"/>
      <c r="BD651" s="198"/>
      <c r="BE651" s="198"/>
      <c r="BF651" s="191"/>
      <c r="BG651" s="191"/>
      <c r="BH651" s="191"/>
      <c r="BI651" s="191"/>
      <c r="BJ651" s="191"/>
      <c r="BK651" s="191"/>
      <c r="BL651" s="125"/>
      <c r="BM651" s="125"/>
      <c r="BN651" s="125"/>
      <c r="BO651" s="125"/>
    </row>
    <row r="652" spans="4:69" ht="6.95" customHeight="1" x14ac:dyDescent="0.15">
      <c r="AT652" s="699"/>
    </row>
    <row r="653" spans="4:69" s="8" customFormat="1" ht="18" customHeight="1" x14ac:dyDescent="0.15">
      <c r="F653" s="8" t="s">
        <v>510</v>
      </c>
      <c r="P653" s="8" t="s">
        <v>511</v>
      </c>
      <c r="AT653" s="699"/>
      <c r="AZ653" s="194"/>
      <c r="BA653" s="199"/>
      <c r="BB653" s="199"/>
      <c r="BC653" s="199"/>
      <c r="BD653" s="199"/>
      <c r="BE653" s="199"/>
      <c r="BF653" s="194"/>
      <c r="BG653" s="194"/>
      <c r="BH653" s="194"/>
      <c r="BI653" s="194"/>
      <c r="BJ653" s="194"/>
      <c r="BK653" s="194"/>
      <c r="BL653" s="126"/>
      <c r="BM653" s="126"/>
      <c r="BN653" s="126"/>
      <c r="BO653" s="126"/>
    </row>
    <row r="654" spans="4:69" s="8" customFormat="1" ht="11.25" customHeight="1" x14ac:dyDescent="0.15">
      <c r="AZ654" s="194"/>
      <c r="BA654" s="199"/>
      <c r="BB654" s="199"/>
      <c r="BC654" s="199"/>
      <c r="BD654" s="199"/>
      <c r="BE654" s="199"/>
      <c r="BF654" s="194"/>
      <c r="BG654" s="194"/>
      <c r="BH654" s="194"/>
      <c r="BI654" s="194"/>
      <c r="BJ654" s="194"/>
      <c r="BK654" s="194"/>
      <c r="BL654" s="126"/>
      <c r="BM654" s="126"/>
      <c r="BN654" s="126"/>
      <c r="BO654" s="126"/>
    </row>
    <row r="655" spans="4:69" ht="15" customHeight="1" x14ac:dyDescent="0.15">
      <c r="E655" s="9" t="s">
        <v>20</v>
      </c>
    </row>
    <row r="656" spans="4:69" customFormat="1" ht="18" customHeight="1" x14ac:dyDescent="0.15">
      <c r="D656" s="369" t="s">
        <v>695</v>
      </c>
      <c r="E656" s="369"/>
      <c r="F656" s="369"/>
      <c r="G656" s="369"/>
      <c r="H656" s="369"/>
      <c r="I656" s="369"/>
      <c r="J656" s="369"/>
      <c r="K656" s="369"/>
      <c r="L656" s="369"/>
      <c r="M656" s="369"/>
      <c r="N656" s="369"/>
      <c r="O656" s="369"/>
      <c r="P656" s="369"/>
      <c r="Q656" s="369"/>
      <c r="R656" s="369"/>
      <c r="S656" s="369"/>
      <c r="T656" s="369"/>
      <c r="U656" s="369"/>
      <c r="V656" s="369"/>
      <c r="W656" s="369"/>
      <c r="X656" s="369"/>
      <c r="Y656" s="369"/>
      <c r="Z656" s="369"/>
      <c r="AA656" s="369"/>
      <c r="AB656" s="369"/>
      <c r="AC656" s="369"/>
      <c r="AD656" s="369"/>
      <c r="AE656" s="369"/>
      <c r="AF656" s="369"/>
      <c r="AG656" s="369"/>
      <c r="AH656" s="369"/>
      <c r="AI656" s="369"/>
      <c r="AJ656" s="369"/>
      <c r="AK656" s="369"/>
      <c r="AL656" s="369"/>
      <c r="AM656" s="369"/>
      <c r="AN656" s="369"/>
      <c r="AO656" s="369"/>
      <c r="AP656" s="369"/>
      <c r="AQ656" s="369"/>
      <c r="AR656" s="369"/>
      <c r="AZ656" s="191"/>
      <c r="BA656" s="198"/>
      <c r="BB656" s="198"/>
      <c r="BC656" s="198"/>
      <c r="BD656" s="198"/>
      <c r="BE656" s="198"/>
      <c r="BF656" s="191"/>
      <c r="BG656" s="191"/>
      <c r="BH656" s="191"/>
      <c r="BI656" s="191"/>
      <c r="BJ656" s="191"/>
      <c r="BK656" s="191"/>
      <c r="BL656" s="125"/>
      <c r="BM656" s="125"/>
      <c r="BN656" s="125"/>
      <c r="BO656" s="125"/>
    </row>
    <row r="657" spans="4:69" ht="6.95" customHeight="1" x14ac:dyDescent="0.15"/>
    <row r="658" spans="4:69" s="8" customFormat="1" ht="18" customHeight="1" x14ac:dyDescent="0.15">
      <c r="E658" s="424" t="s">
        <v>467</v>
      </c>
      <c r="F658" s="430"/>
      <c r="G658" s="430"/>
      <c r="H658" s="430"/>
      <c r="I658" s="430"/>
      <c r="J658" s="430"/>
      <c r="K658" s="425"/>
      <c r="L658" s="424" t="s">
        <v>468</v>
      </c>
      <c r="M658" s="430"/>
      <c r="N658" s="430"/>
      <c r="O658" s="430"/>
      <c r="P658" s="430"/>
      <c r="Q658" s="430"/>
      <c r="R658" s="425"/>
      <c r="S658" s="424" t="s">
        <v>190</v>
      </c>
      <c r="T658" s="430"/>
      <c r="U658" s="430"/>
      <c r="V658" s="430"/>
      <c r="W658" s="430"/>
      <c r="X658" s="430"/>
      <c r="Y658" s="425"/>
      <c r="AZ658" s="194"/>
      <c r="BA658" s="199"/>
      <c r="BB658" s="199"/>
      <c r="BC658" s="199"/>
      <c r="BD658" s="199"/>
      <c r="BE658" s="199"/>
      <c r="BF658" s="194"/>
      <c r="BG658" s="194"/>
      <c r="BH658" s="194"/>
      <c r="BI658" s="194"/>
      <c r="BJ658" s="194"/>
      <c r="BK658" s="194"/>
      <c r="BL658" s="126"/>
      <c r="BM658" s="126"/>
      <c r="BN658" s="126"/>
      <c r="BO658" s="126"/>
    </row>
    <row r="659" spans="4:69" s="8" customFormat="1" ht="24.95" customHeight="1" x14ac:dyDescent="0.15">
      <c r="E659" s="358"/>
      <c r="F659" s="333"/>
      <c r="G659" s="333"/>
      <c r="H659" s="333"/>
      <c r="I659" s="333"/>
      <c r="J659" s="333"/>
      <c r="K659" s="10" t="s">
        <v>280</v>
      </c>
      <c r="L659" s="358"/>
      <c r="M659" s="333"/>
      <c r="N659" s="333"/>
      <c r="O659" s="333"/>
      <c r="P659" s="333"/>
      <c r="Q659" s="333"/>
      <c r="R659" s="10" t="s">
        <v>280</v>
      </c>
      <c r="S659" s="358"/>
      <c r="T659" s="333"/>
      <c r="U659" s="333"/>
      <c r="V659" s="333"/>
      <c r="W659" s="333"/>
      <c r="X659" s="333"/>
      <c r="Y659" s="10" t="s">
        <v>280</v>
      </c>
      <c r="AZ659" s="194"/>
      <c r="BA659" s="199"/>
      <c r="BB659" s="199"/>
      <c r="BC659" s="199"/>
      <c r="BD659" s="199"/>
      <c r="BE659" s="199"/>
      <c r="BF659" s="194"/>
      <c r="BG659" s="194"/>
      <c r="BH659" s="194"/>
      <c r="BI659" s="194"/>
      <c r="BJ659" s="194"/>
      <c r="BK659" s="194"/>
      <c r="BL659" s="126"/>
      <c r="BM659" s="126"/>
      <c r="BN659" s="126"/>
      <c r="BO659" s="126"/>
    </row>
    <row r="660" spans="4:69" s="8" customFormat="1" ht="11.25" customHeight="1" x14ac:dyDescent="0.15">
      <c r="AZ660" s="194"/>
      <c r="BA660" s="199"/>
      <c r="BB660" s="199"/>
      <c r="BC660" s="199"/>
      <c r="BD660" s="199"/>
      <c r="BE660" s="199"/>
      <c r="BF660" s="194"/>
      <c r="BG660" s="194"/>
      <c r="BH660" s="194"/>
      <c r="BI660" s="194"/>
      <c r="BJ660" s="194"/>
      <c r="BK660" s="194"/>
      <c r="BL660" s="126"/>
      <c r="BM660" s="126"/>
      <c r="BN660" s="126"/>
      <c r="BO660" s="126"/>
    </row>
    <row r="661" spans="4:69" ht="15" customHeight="1" x14ac:dyDescent="0.15">
      <c r="E661" s="9" t="s">
        <v>20</v>
      </c>
    </row>
    <row r="662" spans="4:69" customFormat="1" ht="18" customHeight="1" x14ac:dyDescent="0.15">
      <c r="D662" s="369" t="s">
        <v>1011</v>
      </c>
      <c r="E662" s="369"/>
      <c r="F662" s="369"/>
      <c r="G662" s="369"/>
      <c r="H662" s="369"/>
      <c r="I662" s="369"/>
      <c r="J662" s="369"/>
      <c r="K662" s="369"/>
      <c r="L662" s="369"/>
      <c r="M662" s="369"/>
      <c r="N662" s="369"/>
      <c r="O662" s="369"/>
      <c r="P662" s="369"/>
      <c r="Q662" s="369"/>
      <c r="R662" s="369"/>
      <c r="S662" s="369"/>
      <c r="T662" s="369"/>
      <c r="U662" s="369"/>
      <c r="V662" s="369"/>
      <c r="W662" s="369"/>
      <c r="X662" s="369"/>
      <c r="Y662" s="369"/>
      <c r="Z662" s="369"/>
      <c r="AA662" s="369"/>
      <c r="AB662" s="369"/>
      <c r="AC662" s="369"/>
      <c r="AD662" s="369"/>
      <c r="AE662" s="369"/>
      <c r="AF662" s="369"/>
      <c r="AG662" s="369"/>
      <c r="AH662" s="369"/>
      <c r="AI662" s="369"/>
      <c r="AJ662" s="369"/>
      <c r="AK662" s="369"/>
      <c r="AL662" s="369"/>
      <c r="AM662" s="369"/>
      <c r="AN662" s="369"/>
      <c r="AO662" s="369"/>
      <c r="AP662" s="369"/>
      <c r="AQ662" s="369"/>
      <c r="AR662" s="369"/>
      <c r="AZ662" s="191"/>
      <c r="BA662" s="198"/>
      <c r="BB662" s="198"/>
      <c r="BC662" s="198"/>
      <c r="BD662" s="198"/>
      <c r="BE662" s="198"/>
      <c r="BF662" s="191"/>
      <c r="BG662" s="191"/>
      <c r="BH662" s="191"/>
      <c r="BI662" s="191"/>
      <c r="BJ662" s="191"/>
      <c r="BK662" s="191"/>
      <c r="BL662" s="125"/>
      <c r="BM662" s="125"/>
      <c r="BN662" s="125"/>
      <c r="BO662" s="125"/>
    </row>
    <row r="663" spans="4:69" ht="6.95" customHeight="1" x14ac:dyDescent="0.15"/>
    <row r="664" spans="4:69" ht="15.75" customHeight="1" x14ac:dyDescent="0.15">
      <c r="E664" s="325">
        <v>1</v>
      </c>
      <c r="F664" s="325"/>
      <c r="G664" s="325">
        <v>2</v>
      </c>
      <c r="H664" s="325"/>
      <c r="I664" s="325">
        <v>3</v>
      </c>
      <c r="J664" s="325"/>
      <c r="K664" s="325">
        <v>4</v>
      </c>
      <c r="L664" s="325"/>
      <c r="M664" s="325">
        <v>5</v>
      </c>
      <c r="N664" s="325"/>
      <c r="O664" s="325">
        <v>6</v>
      </c>
      <c r="P664" s="325"/>
      <c r="Q664" s="325">
        <v>7</v>
      </c>
      <c r="R664" s="325"/>
      <c r="S664" s="325">
        <v>8</v>
      </c>
      <c r="T664" s="325"/>
      <c r="U664" s="325">
        <v>9</v>
      </c>
      <c r="V664" s="325"/>
      <c r="W664" s="325">
        <v>10</v>
      </c>
      <c r="X664" s="325"/>
      <c r="Y664" s="325">
        <v>11</v>
      </c>
      <c r="Z664" s="325"/>
      <c r="AA664" s="325">
        <v>12</v>
      </c>
      <c r="AB664" s="325"/>
      <c r="AC664" s="325">
        <v>13</v>
      </c>
      <c r="AD664" s="325"/>
      <c r="AE664" s="325">
        <v>14</v>
      </c>
      <c r="AF664" s="325"/>
      <c r="AG664" s="325">
        <v>15</v>
      </c>
      <c r="AH664" s="325"/>
      <c r="AZ664" s="1"/>
      <c r="BA664" s="1"/>
      <c r="BB664" s="190"/>
      <c r="BF664" s="197"/>
      <c r="BG664" s="197"/>
      <c r="BL664" s="190"/>
      <c r="BM664" s="190"/>
      <c r="BP664" s="124"/>
      <c r="BQ664" s="124"/>
    </row>
    <row r="665" spans="4:69" ht="25.5" customHeight="1" x14ac:dyDescent="0.15">
      <c r="E665" s="407" t="s">
        <v>566</v>
      </c>
      <c r="F665" s="407"/>
      <c r="G665" s="422" t="s">
        <v>567</v>
      </c>
      <c r="H665" s="401"/>
      <c r="I665" s="401" t="s">
        <v>1042</v>
      </c>
      <c r="J665" s="401"/>
      <c r="K665" s="401" t="s">
        <v>568</v>
      </c>
      <c r="L665" s="401"/>
      <c r="M665" s="401" t="s">
        <v>955</v>
      </c>
      <c r="N665" s="401"/>
      <c r="O665" s="401" t="s">
        <v>569</v>
      </c>
      <c r="P665" s="401"/>
      <c r="Q665" s="401" t="s">
        <v>191</v>
      </c>
      <c r="R665" s="401"/>
      <c r="S665" s="401" t="s">
        <v>225</v>
      </c>
      <c r="T665" s="401"/>
      <c r="U665" s="466" t="s">
        <v>583</v>
      </c>
      <c r="V665" s="467"/>
      <c r="W665" s="466" t="s">
        <v>576</v>
      </c>
      <c r="X665" s="467"/>
      <c r="Y665" s="466" t="s">
        <v>573</v>
      </c>
      <c r="Z665" s="467"/>
      <c r="AA665" s="466" t="s">
        <v>574</v>
      </c>
      <c r="AB665" s="467"/>
      <c r="AC665" s="401" t="s">
        <v>966</v>
      </c>
      <c r="AD665" s="401"/>
      <c r="AE665" s="466" t="s">
        <v>575</v>
      </c>
      <c r="AF665" s="467"/>
      <c r="AG665" s="401" t="s">
        <v>584</v>
      </c>
      <c r="AH665" s="480"/>
      <c r="AZ665" s="1"/>
      <c r="BA665" s="1"/>
      <c r="BB665" s="190"/>
      <c r="BF665" s="197"/>
      <c r="BG665" s="197"/>
      <c r="BL665" s="190"/>
      <c r="BM665" s="190"/>
      <c r="BP665" s="124"/>
      <c r="BQ665" s="124"/>
    </row>
    <row r="666" spans="4:69" ht="99.95" customHeight="1" x14ac:dyDescent="0.15">
      <c r="D666" s="9"/>
      <c r="E666" s="408"/>
      <c r="F666" s="408"/>
      <c r="G666" s="423"/>
      <c r="H666" s="402"/>
      <c r="I666" s="402"/>
      <c r="J666" s="402"/>
      <c r="K666" s="402"/>
      <c r="L666" s="402"/>
      <c r="M666" s="402"/>
      <c r="N666" s="402"/>
      <c r="O666" s="402"/>
      <c r="P666" s="402"/>
      <c r="Q666" s="402"/>
      <c r="R666" s="402"/>
      <c r="S666" s="402"/>
      <c r="T666" s="402"/>
      <c r="U666" s="468"/>
      <c r="V666" s="469"/>
      <c r="W666" s="468"/>
      <c r="X666" s="469"/>
      <c r="Y666" s="468"/>
      <c r="Z666" s="469"/>
      <c r="AA666" s="468"/>
      <c r="AB666" s="469"/>
      <c r="AC666" s="402"/>
      <c r="AD666" s="402"/>
      <c r="AE666" s="468"/>
      <c r="AF666" s="469"/>
      <c r="AG666" s="402"/>
      <c r="AH666" s="481"/>
      <c r="AZ666" s="1"/>
      <c r="BA666" s="1"/>
      <c r="BB666" s="196"/>
      <c r="BC666" s="202"/>
      <c r="BD666" s="202"/>
      <c r="BE666" s="202"/>
      <c r="BF666" s="202"/>
      <c r="BG666" s="202"/>
      <c r="BH666" s="196"/>
      <c r="BI666" s="196"/>
      <c r="BJ666" s="196"/>
      <c r="BK666" s="196"/>
      <c r="BL666" s="196"/>
      <c r="BM666" s="196"/>
      <c r="BN666" s="127"/>
      <c r="BO666" s="127"/>
      <c r="BP666" s="124"/>
      <c r="BQ666" s="124"/>
    </row>
    <row r="667" spans="4:69" s="8" customFormat="1" ht="24.95" customHeight="1" x14ac:dyDescent="0.15">
      <c r="D667" s="61"/>
      <c r="E667" s="424"/>
      <c r="F667" s="425"/>
      <c r="G667" s="476"/>
      <c r="H667" s="426"/>
      <c r="I667" s="426"/>
      <c r="J667" s="426"/>
      <c r="K667" s="426"/>
      <c r="L667" s="426"/>
      <c r="M667" s="426"/>
      <c r="N667" s="426"/>
      <c r="O667" s="470"/>
      <c r="P667" s="471"/>
      <c r="Q667" s="426"/>
      <c r="R667" s="426"/>
      <c r="S667" s="426"/>
      <c r="T667" s="426"/>
      <c r="U667" s="426"/>
      <c r="V667" s="426"/>
      <c r="W667" s="426"/>
      <c r="X667" s="426"/>
      <c r="Y667" s="426"/>
      <c r="Z667" s="426"/>
      <c r="AA667" s="426"/>
      <c r="AB667" s="426"/>
      <c r="AC667" s="426"/>
      <c r="AD667" s="426"/>
      <c r="AE667" s="426"/>
      <c r="AF667" s="426"/>
      <c r="AG667" s="426"/>
      <c r="AH667" s="472"/>
      <c r="BB667" s="194"/>
      <c r="BC667" s="199"/>
      <c r="BD667" s="199"/>
      <c r="BE667" s="199"/>
      <c r="BF667" s="199"/>
      <c r="BG667" s="199"/>
      <c r="BH667" s="194"/>
      <c r="BI667" s="194"/>
      <c r="BJ667" s="194"/>
      <c r="BK667" s="194"/>
      <c r="BL667" s="194"/>
      <c r="BM667" s="194"/>
      <c r="BN667" s="126"/>
      <c r="BO667" s="126"/>
      <c r="BP667" s="126"/>
      <c r="BQ667" s="126"/>
    </row>
    <row r="668" spans="4:69" ht="7.5" customHeight="1" x14ac:dyDescent="0.15"/>
    <row r="669" spans="4:69" ht="20.25" customHeight="1" x14ac:dyDescent="0.15">
      <c r="E669" s="62" t="s">
        <v>702</v>
      </c>
    </row>
    <row r="670" spans="4:69" ht="33" customHeight="1" x14ac:dyDescent="0.15">
      <c r="E670" s="484"/>
      <c r="F670" s="485"/>
      <c r="G670" s="485"/>
      <c r="H670" s="485"/>
      <c r="I670" s="485"/>
      <c r="J670" s="485"/>
      <c r="K670" s="485"/>
      <c r="L670" s="485"/>
      <c r="M670" s="485"/>
      <c r="N670" s="485"/>
      <c r="O670" s="485"/>
      <c r="P670" s="485"/>
      <c r="Q670" s="485"/>
      <c r="R670" s="485"/>
      <c r="S670" s="485"/>
      <c r="T670" s="485"/>
      <c r="U670" s="485"/>
      <c r="V670" s="485"/>
      <c r="W670" s="485"/>
      <c r="X670" s="485"/>
      <c r="Y670" s="485"/>
      <c r="Z670" s="485"/>
      <c r="AA670" s="485"/>
      <c r="AB670" s="485"/>
      <c r="AC670" s="485"/>
      <c r="AD670" s="485"/>
      <c r="AE670" s="485"/>
      <c r="AF670" s="485"/>
      <c r="AG670" s="485"/>
      <c r="AH670" s="485"/>
      <c r="AI670" s="485"/>
      <c r="AJ670" s="485"/>
      <c r="AK670" s="486"/>
    </row>
    <row r="671" spans="4:69" ht="12.75" customHeight="1" x14ac:dyDescent="0.15">
      <c r="D671" s="9"/>
    </row>
    <row r="672" spans="4:69" customFormat="1" ht="18" customHeight="1" x14ac:dyDescent="0.15">
      <c r="D672" s="369" t="s">
        <v>916</v>
      </c>
      <c r="E672" s="369"/>
      <c r="F672" s="369"/>
      <c r="G672" s="369"/>
      <c r="H672" s="369"/>
      <c r="I672" s="369"/>
      <c r="J672" s="369"/>
      <c r="K672" s="369"/>
      <c r="L672" s="369"/>
      <c r="M672" s="369"/>
      <c r="N672" s="369"/>
      <c r="O672" s="369"/>
      <c r="P672" s="369"/>
      <c r="Q672" s="369"/>
      <c r="R672" s="369"/>
      <c r="S672" s="369"/>
      <c r="T672" s="369"/>
      <c r="U672" s="369"/>
      <c r="V672" s="369"/>
      <c r="W672" s="369"/>
      <c r="X672" s="369"/>
      <c r="Y672" s="369"/>
      <c r="Z672" s="369"/>
      <c r="AA672" s="369"/>
      <c r="AB672" s="369"/>
      <c r="AC672" s="369"/>
      <c r="AD672" s="369"/>
      <c r="AE672" s="369"/>
      <c r="AF672" s="369"/>
      <c r="AG672" s="369"/>
      <c r="AH672" s="369"/>
      <c r="AI672" s="369"/>
      <c r="AJ672" s="369"/>
      <c r="AK672" s="369"/>
      <c r="AL672" s="369"/>
      <c r="AM672" s="369"/>
      <c r="AN672" s="369"/>
      <c r="AO672" s="369"/>
      <c r="AP672" s="369"/>
      <c r="AQ672" s="369"/>
      <c r="AR672" s="369"/>
      <c r="AT672" s="93" t="s">
        <v>40</v>
      </c>
      <c r="AZ672" s="191"/>
      <c r="BA672" s="198"/>
      <c r="BB672" s="198"/>
      <c r="BC672" s="198"/>
      <c r="BD672" s="198"/>
      <c r="BE672" s="198"/>
      <c r="BF672" s="191"/>
      <c r="BG672" s="191"/>
      <c r="BH672" s="191"/>
      <c r="BI672" s="191"/>
      <c r="BJ672" s="191"/>
      <c r="BK672" s="191"/>
      <c r="BL672" s="125"/>
      <c r="BM672" s="125"/>
      <c r="BN672" s="125"/>
      <c r="BO672" s="125"/>
    </row>
    <row r="673" spans="4:69" ht="6.95" customHeight="1" x14ac:dyDescent="0.15">
      <c r="AT673" s="699"/>
    </row>
    <row r="674" spans="4:69" s="8" customFormat="1" ht="18" customHeight="1" x14ac:dyDescent="0.15">
      <c r="F674" s="8" t="s">
        <v>334</v>
      </c>
      <c r="P674" s="8" t="s">
        <v>335</v>
      </c>
      <c r="AT674" s="699"/>
      <c r="AZ674" s="194"/>
      <c r="BA674" s="199"/>
      <c r="BB674" s="199"/>
      <c r="BC674" s="199"/>
      <c r="BD674" s="199"/>
      <c r="BE674" s="199"/>
      <c r="BF674" s="194"/>
      <c r="BG674" s="194"/>
      <c r="BH674" s="194"/>
      <c r="BI674" s="194"/>
      <c r="BJ674" s="194"/>
      <c r="BK674" s="194"/>
      <c r="BL674" s="126"/>
      <c r="BM674" s="126"/>
      <c r="BN674" s="126"/>
      <c r="BO674" s="126"/>
    </row>
    <row r="675" spans="4:69" s="8" customFormat="1" ht="11.25" customHeight="1" x14ac:dyDescent="0.15">
      <c r="AZ675" s="194"/>
      <c r="BA675" s="199"/>
      <c r="BB675" s="199"/>
      <c r="BC675" s="199"/>
      <c r="BD675" s="199"/>
      <c r="BE675" s="199"/>
      <c r="BF675" s="194"/>
      <c r="BG675" s="194"/>
      <c r="BH675" s="194"/>
      <c r="BI675" s="194"/>
      <c r="BJ675" s="194"/>
      <c r="BK675" s="194"/>
      <c r="BL675" s="126"/>
      <c r="BM675" s="126"/>
      <c r="BN675" s="126"/>
      <c r="BO675" s="126"/>
    </row>
    <row r="676" spans="4:69" ht="15" customHeight="1" x14ac:dyDescent="0.15">
      <c r="E676" s="9" t="s">
        <v>21</v>
      </c>
    </row>
    <row r="677" spans="4:69" customFormat="1" ht="18" customHeight="1" x14ac:dyDescent="0.15">
      <c r="D677" s="369" t="s">
        <v>1012</v>
      </c>
      <c r="E677" s="369"/>
      <c r="F677" s="369"/>
      <c r="G677" s="369"/>
      <c r="H677" s="369"/>
      <c r="I677" s="369"/>
      <c r="J677" s="369"/>
      <c r="K677" s="369"/>
      <c r="L677" s="369"/>
      <c r="M677" s="369"/>
      <c r="N677" s="369"/>
      <c r="O677" s="369"/>
      <c r="P677" s="369"/>
      <c r="Q677" s="369"/>
      <c r="R677" s="369"/>
      <c r="S677" s="369"/>
      <c r="T677" s="369"/>
      <c r="U677" s="369"/>
      <c r="V677" s="369"/>
      <c r="W677" s="369"/>
      <c r="X677" s="369"/>
      <c r="Y677" s="369"/>
      <c r="Z677" s="369"/>
      <c r="AA677" s="369"/>
      <c r="AB677" s="369"/>
      <c r="AC677" s="369"/>
      <c r="AD677" s="369"/>
      <c r="AE677" s="369"/>
      <c r="AF677" s="369"/>
      <c r="AG677" s="369"/>
      <c r="AH677" s="369"/>
      <c r="AI677" s="369"/>
      <c r="AJ677" s="369"/>
      <c r="AK677" s="369"/>
      <c r="AL677" s="369"/>
      <c r="AM677" s="369"/>
      <c r="AN677" s="369"/>
      <c r="AO677" s="369"/>
      <c r="AP677" s="369"/>
      <c r="AQ677" s="369"/>
      <c r="AR677" s="369"/>
      <c r="AZ677" s="191"/>
      <c r="BA677" s="198"/>
      <c r="BB677" s="198"/>
      <c r="BC677" s="198"/>
      <c r="BD677" s="198"/>
      <c r="BE677" s="198"/>
      <c r="BF677" s="191"/>
      <c r="BG677" s="191"/>
      <c r="BH677" s="191"/>
      <c r="BI677" s="191"/>
      <c r="BJ677" s="191"/>
      <c r="BK677" s="191"/>
      <c r="BL677" s="125"/>
      <c r="BM677" s="125"/>
      <c r="BN677" s="125"/>
      <c r="BO677" s="125"/>
    </row>
    <row r="678" spans="4:69" ht="6.95" customHeight="1" x14ac:dyDescent="0.15"/>
    <row r="679" spans="4:69" s="8" customFormat="1" ht="18" customHeight="1" x14ac:dyDescent="0.15">
      <c r="E679" s="424" t="s">
        <v>467</v>
      </c>
      <c r="F679" s="430"/>
      <c r="G679" s="430"/>
      <c r="H679" s="430"/>
      <c r="I679" s="430"/>
      <c r="J679" s="430"/>
      <c r="K679" s="425"/>
      <c r="L679" s="424" t="s">
        <v>192</v>
      </c>
      <c r="M679" s="430"/>
      <c r="N679" s="430"/>
      <c r="O679" s="430"/>
      <c r="P679" s="430"/>
      <c r="Q679" s="430"/>
      <c r="R679" s="425"/>
      <c r="AZ679" s="194"/>
      <c r="BA679" s="199"/>
      <c r="BB679" s="199"/>
      <c r="BC679" s="199"/>
      <c r="BD679" s="199"/>
      <c r="BE679" s="199"/>
      <c r="BF679" s="194"/>
      <c r="BG679" s="194"/>
      <c r="BH679" s="194"/>
      <c r="BI679" s="194"/>
      <c r="BJ679" s="194"/>
      <c r="BK679" s="194"/>
      <c r="BL679" s="126"/>
      <c r="BM679" s="126"/>
      <c r="BN679" s="126"/>
      <c r="BO679" s="126"/>
    </row>
    <row r="680" spans="4:69" s="8" customFormat="1" ht="24.95" customHeight="1" x14ac:dyDescent="0.15">
      <c r="E680" s="358"/>
      <c r="F680" s="333"/>
      <c r="G680" s="333"/>
      <c r="H680" s="333"/>
      <c r="I680" s="333"/>
      <c r="J680" s="333"/>
      <c r="K680" s="10" t="s">
        <v>280</v>
      </c>
      <c r="L680" s="358"/>
      <c r="M680" s="333"/>
      <c r="N680" s="333"/>
      <c r="O680" s="333"/>
      <c r="P680" s="333"/>
      <c r="Q680" s="333"/>
      <c r="R680" s="10" t="s">
        <v>280</v>
      </c>
      <c r="AZ680" s="194"/>
      <c r="BA680" s="199"/>
      <c r="BB680" s="199"/>
      <c r="BC680" s="199"/>
      <c r="BD680" s="199"/>
      <c r="BE680" s="199"/>
      <c r="BF680" s="194"/>
      <c r="BG680" s="194"/>
      <c r="BH680" s="194"/>
      <c r="BI680" s="194"/>
      <c r="BJ680" s="194"/>
      <c r="BK680" s="194"/>
      <c r="BL680" s="126"/>
      <c r="BM680" s="126"/>
      <c r="BN680" s="126"/>
      <c r="BO680" s="126"/>
    </row>
    <row r="681" spans="4:69" s="8" customFormat="1" ht="11.25" customHeight="1" x14ac:dyDescent="0.15">
      <c r="AZ681" s="194"/>
      <c r="BA681" s="199"/>
      <c r="BB681" s="199"/>
      <c r="BC681" s="199"/>
      <c r="BD681" s="199"/>
      <c r="BE681" s="199"/>
      <c r="BF681" s="194"/>
      <c r="BG681" s="194"/>
      <c r="BH681" s="194"/>
      <c r="BI681" s="194"/>
      <c r="BJ681" s="194"/>
      <c r="BK681" s="194"/>
      <c r="BL681" s="126"/>
      <c r="BM681" s="126"/>
      <c r="BN681" s="126"/>
      <c r="BO681" s="126"/>
    </row>
    <row r="682" spans="4:69" ht="15" customHeight="1" x14ac:dyDescent="0.15">
      <c r="E682" s="9" t="s">
        <v>21</v>
      </c>
    </row>
    <row r="683" spans="4:69" customFormat="1" ht="18" customHeight="1" x14ac:dyDescent="0.15">
      <c r="D683" s="369" t="s">
        <v>917</v>
      </c>
      <c r="E683" s="369"/>
      <c r="F683" s="369"/>
      <c r="G683" s="369"/>
      <c r="H683" s="369"/>
      <c r="I683" s="369"/>
      <c r="J683" s="369"/>
      <c r="K683" s="369"/>
      <c r="L683" s="369"/>
      <c r="M683" s="369"/>
      <c r="N683" s="369"/>
      <c r="O683" s="369"/>
      <c r="P683" s="369"/>
      <c r="Q683" s="369"/>
      <c r="R683" s="369"/>
      <c r="S683" s="369"/>
      <c r="T683" s="369"/>
      <c r="U683" s="369"/>
      <c r="V683" s="369"/>
      <c r="W683" s="369"/>
      <c r="X683" s="369"/>
      <c r="Y683" s="369"/>
      <c r="Z683" s="369"/>
      <c r="AA683" s="369"/>
      <c r="AB683" s="369"/>
      <c r="AC683" s="369"/>
      <c r="AD683" s="369"/>
      <c r="AE683" s="369"/>
      <c r="AF683" s="369"/>
      <c r="AG683" s="369"/>
      <c r="AH683" s="369"/>
      <c r="AI683" s="369"/>
      <c r="AJ683" s="369"/>
      <c r="AK683" s="369"/>
      <c r="AL683" s="369"/>
      <c r="AM683" s="369"/>
      <c r="AN683" s="369"/>
      <c r="AO683" s="369"/>
      <c r="AP683" s="369"/>
      <c r="AQ683" s="369"/>
      <c r="AR683" s="369"/>
      <c r="AZ683" s="191"/>
      <c r="BA683" s="198"/>
      <c r="BB683" s="198"/>
      <c r="BC683" s="198"/>
      <c r="BD683" s="198"/>
      <c r="BE683" s="198"/>
      <c r="BF683" s="191"/>
      <c r="BG683" s="191"/>
      <c r="BH683" s="191"/>
      <c r="BI683" s="191"/>
      <c r="BJ683" s="191"/>
      <c r="BK683" s="191"/>
      <c r="BL683" s="125"/>
      <c r="BM683" s="125"/>
      <c r="BN683" s="125"/>
      <c r="BO683" s="125"/>
    </row>
    <row r="684" spans="4:69" ht="6.95" customHeight="1" x14ac:dyDescent="0.15"/>
    <row r="685" spans="4:69" ht="15.75" customHeight="1" x14ac:dyDescent="0.15">
      <c r="E685" s="325">
        <v>1</v>
      </c>
      <c r="F685" s="325"/>
      <c r="G685" s="325">
        <v>2</v>
      </c>
      <c r="H685" s="325"/>
      <c r="I685" s="325">
        <v>3</v>
      </c>
      <c r="J685" s="325"/>
      <c r="K685" s="325">
        <v>4</v>
      </c>
      <c r="L685" s="325"/>
      <c r="M685" s="325">
        <v>5</v>
      </c>
      <c r="N685" s="325"/>
      <c r="O685" s="325">
        <v>6</v>
      </c>
      <c r="P685" s="325"/>
      <c r="Q685" s="325">
        <v>7</v>
      </c>
      <c r="R685" s="325"/>
      <c r="S685" s="325">
        <v>8</v>
      </c>
      <c r="T685" s="325"/>
      <c r="U685" s="325">
        <v>9</v>
      </c>
      <c r="V685" s="325"/>
      <c r="W685" s="325">
        <v>10</v>
      </c>
      <c r="X685" s="325"/>
      <c r="Y685" s="325">
        <v>11</v>
      </c>
      <c r="Z685" s="325"/>
      <c r="AA685" s="325">
        <v>12</v>
      </c>
      <c r="AB685" s="325"/>
      <c r="AC685" s="325">
        <v>13</v>
      </c>
      <c r="AD685" s="325"/>
      <c r="AE685" s="325">
        <v>14</v>
      </c>
      <c r="AF685" s="325"/>
      <c r="AG685" s="477"/>
      <c r="AH685" s="477"/>
      <c r="AZ685" s="1"/>
      <c r="BA685" s="1"/>
      <c r="BB685" s="190"/>
      <c r="BF685" s="197"/>
      <c r="BG685" s="197"/>
      <c r="BL685" s="190"/>
      <c r="BM685" s="190"/>
      <c r="BP685" s="124"/>
      <c r="BQ685" s="124"/>
    </row>
    <row r="686" spans="4:69" ht="32.25" customHeight="1" x14ac:dyDescent="0.15">
      <c r="E686" s="407" t="s">
        <v>566</v>
      </c>
      <c r="F686" s="407"/>
      <c r="G686" s="422" t="s">
        <v>968</v>
      </c>
      <c r="H686" s="401"/>
      <c r="I686" s="401" t="s">
        <v>1043</v>
      </c>
      <c r="J686" s="401"/>
      <c r="K686" s="401" t="s">
        <v>969</v>
      </c>
      <c r="L686" s="401"/>
      <c r="M686" s="401" t="s">
        <v>970</v>
      </c>
      <c r="N686" s="401"/>
      <c r="O686" s="401" t="s">
        <v>971</v>
      </c>
      <c r="P686" s="401"/>
      <c r="Q686" s="401" t="s">
        <v>972</v>
      </c>
      <c r="R686" s="401"/>
      <c r="S686" s="401" t="s">
        <v>973</v>
      </c>
      <c r="T686" s="401"/>
      <c r="U686" s="401" t="s">
        <v>974</v>
      </c>
      <c r="V686" s="401"/>
      <c r="W686" s="401" t="s">
        <v>975</v>
      </c>
      <c r="X686" s="401"/>
      <c r="Y686" s="401" t="s">
        <v>976</v>
      </c>
      <c r="Z686" s="401"/>
      <c r="AA686" s="401" t="s">
        <v>977</v>
      </c>
      <c r="AB686" s="401"/>
      <c r="AC686" s="401" t="s">
        <v>978</v>
      </c>
      <c r="AD686" s="401"/>
      <c r="AE686" s="401" t="s">
        <v>979</v>
      </c>
      <c r="AF686" s="480"/>
      <c r="AG686" s="482"/>
      <c r="AH686" s="483"/>
      <c r="AZ686" s="1"/>
      <c r="BA686" s="1"/>
      <c r="BB686" s="190"/>
      <c r="BF686" s="197"/>
      <c r="BG686" s="197"/>
      <c r="BL686" s="190"/>
      <c r="BM686" s="190"/>
      <c r="BP686" s="124"/>
      <c r="BQ686" s="124"/>
    </row>
    <row r="687" spans="4:69" ht="99.95" customHeight="1" x14ac:dyDescent="0.15">
      <c r="D687" s="9"/>
      <c r="E687" s="408"/>
      <c r="F687" s="408"/>
      <c r="G687" s="423"/>
      <c r="H687" s="402"/>
      <c r="I687" s="402"/>
      <c r="J687" s="402"/>
      <c r="K687" s="402"/>
      <c r="L687" s="402"/>
      <c r="M687" s="402"/>
      <c r="N687" s="402"/>
      <c r="O687" s="402"/>
      <c r="P687" s="402"/>
      <c r="Q687" s="402"/>
      <c r="R687" s="402"/>
      <c r="S687" s="402"/>
      <c r="T687" s="402"/>
      <c r="U687" s="402"/>
      <c r="V687" s="402"/>
      <c r="W687" s="402"/>
      <c r="X687" s="402"/>
      <c r="Y687" s="402"/>
      <c r="Z687" s="402"/>
      <c r="AA687" s="402"/>
      <c r="AB687" s="402"/>
      <c r="AC687" s="402"/>
      <c r="AD687" s="402"/>
      <c r="AE687" s="402"/>
      <c r="AF687" s="481"/>
      <c r="AG687" s="482"/>
      <c r="AH687" s="483"/>
      <c r="AZ687" s="1"/>
      <c r="BA687" s="1"/>
      <c r="BB687" s="196"/>
      <c r="BC687" s="202"/>
      <c r="BD687" s="202"/>
      <c r="BE687" s="202"/>
      <c r="BF687" s="202"/>
      <c r="BG687" s="202"/>
      <c r="BH687" s="196"/>
      <c r="BI687" s="196"/>
      <c r="BJ687" s="196"/>
      <c r="BK687" s="196"/>
      <c r="BL687" s="196"/>
      <c r="BM687" s="196"/>
      <c r="BN687" s="127"/>
      <c r="BO687" s="127"/>
      <c r="BP687" s="124"/>
      <c r="BQ687" s="124"/>
    </row>
    <row r="688" spans="4:69" s="8" customFormat="1" ht="24.95" customHeight="1" x14ac:dyDescent="0.15">
      <c r="D688" s="61"/>
      <c r="E688" s="424"/>
      <c r="F688" s="425"/>
      <c r="G688" s="476"/>
      <c r="H688" s="426"/>
      <c r="I688" s="426"/>
      <c r="J688" s="426"/>
      <c r="K688" s="426"/>
      <c r="L688" s="426"/>
      <c r="M688" s="470"/>
      <c r="N688" s="471"/>
      <c r="O688" s="426"/>
      <c r="P688" s="426"/>
      <c r="Q688" s="426"/>
      <c r="R688" s="426"/>
      <c r="S688" s="426"/>
      <c r="T688" s="426"/>
      <c r="U688" s="426"/>
      <c r="V688" s="426"/>
      <c r="W688" s="426"/>
      <c r="X688" s="426"/>
      <c r="Y688" s="426"/>
      <c r="Z688" s="426"/>
      <c r="AA688" s="426"/>
      <c r="AB688" s="426"/>
      <c r="AC688" s="426"/>
      <c r="AD688" s="426"/>
      <c r="AE688" s="426"/>
      <c r="AF688" s="472"/>
      <c r="AG688" s="659"/>
      <c r="AH688" s="660"/>
      <c r="BB688" s="194"/>
      <c r="BC688" s="199"/>
      <c r="BD688" s="199"/>
      <c r="BE688" s="199"/>
      <c r="BF688" s="199"/>
      <c r="BG688" s="199"/>
      <c r="BH688" s="194"/>
      <c r="BI688" s="194"/>
      <c r="BJ688" s="194"/>
      <c r="BK688" s="194"/>
      <c r="BL688" s="194"/>
      <c r="BM688" s="194"/>
      <c r="BN688" s="126"/>
      <c r="BO688" s="126"/>
      <c r="BP688" s="126"/>
      <c r="BQ688" s="126"/>
    </row>
    <row r="689" spans="3:67" ht="7.5" customHeight="1" x14ac:dyDescent="0.15"/>
    <row r="690" spans="3:67" ht="20.25" customHeight="1" x14ac:dyDescent="0.15">
      <c r="E690" s="62" t="s">
        <v>585</v>
      </c>
    </row>
    <row r="691" spans="3:67" ht="33" customHeight="1" x14ac:dyDescent="0.15">
      <c r="E691" s="484"/>
      <c r="F691" s="485"/>
      <c r="G691" s="485"/>
      <c r="H691" s="485"/>
      <c r="I691" s="485"/>
      <c r="J691" s="485"/>
      <c r="K691" s="485"/>
      <c r="L691" s="485"/>
      <c r="M691" s="485"/>
      <c r="N691" s="485"/>
      <c r="O691" s="485"/>
      <c r="P691" s="485"/>
      <c r="Q691" s="485"/>
      <c r="R691" s="485"/>
      <c r="S691" s="485"/>
      <c r="T691" s="485"/>
      <c r="U691" s="485"/>
      <c r="V691" s="485"/>
      <c r="W691" s="485"/>
      <c r="X691" s="485"/>
      <c r="Y691" s="485"/>
      <c r="Z691" s="485"/>
      <c r="AA691" s="485"/>
      <c r="AB691" s="485"/>
      <c r="AC691" s="485"/>
      <c r="AD691" s="485"/>
      <c r="AE691" s="485"/>
      <c r="AF691" s="485"/>
      <c r="AG691" s="485"/>
      <c r="AH691" s="485"/>
      <c r="AI691" s="485"/>
      <c r="AJ691" s="485"/>
      <c r="AK691" s="486"/>
    </row>
    <row r="692" spans="3:67" ht="35.25" customHeight="1" x14ac:dyDescent="0.15">
      <c r="D692" s="9"/>
    </row>
    <row r="693" spans="3:67" customFormat="1" ht="23.1" customHeight="1" x14ac:dyDescent="0.15">
      <c r="C693" s="5" t="s">
        <v>1013</v>
      </c>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4"/>
      <c r="AL693" s="4"/>
      <c r="AM693" s="4"/>
      <c r="AN693" s="4"/>
      <c r="AO693" s="4"/>
      <c r="AP693" s="4"/>
      <c r="AQ693" s="4"/>
      <c r="AR693" s="4"/>
      <c r="AZ693" s="191"/>
      <c r="BA693" s="198"/>
      <c r="BB693" s="198"/>
      <c r="BC693" s="198"/>
      <c r="BD693" s="198"/>
      <c r="BE693" s="198"/>
      <c r="BF693" s="191"/>
      <c r="BG693" s="191"/>
      <c r="BH693" s="191"/>
      <c r="BI693" s="191"/>
      <c r="BJ693" s="191"/>
      <c r="BK693" s="191"/>
      <c r="BL693" s="125"/>
      <c r="BM693" s="125"/>
      <c r="BN693" s="125"/>
      <c r="BO693" s="125"/>
    </row>
    <row r="694" spans="3:67" customFormat="1" ht="18" customHeight="1" x14ac:dyDescent="0.15">
      <c r="C694" s="491" t="s">
        <v>1069</v>
      </c>
      <c r="D694" s="491"/>
      <c r="E694" s="491"/>
      <c r="F694" s="491"/>
      <c r="G694" s="491"/>
      <c r="H694" s="491"/>
      <c r="I694" s="491"/>
      <c r="J694" s="491"/>
      <c r="K694" s="491"/>
      <c r="L694" s="491"/>
      <c r="M694" s="491"/>
      <c r="N694" s="491"/>
      <c r="O694" s="491"/>
      <c r="P694" s="491"/>
      <c r="Q694" s="491"/>
      <c r="R694" s="491"/>
      <c r="S694" s="491"/>
      <c r="T694" s="491"/>
      <c r="U694" s="491"/>
      <c r="V694" s="491"/>
      <c r="W694" s="491"/>
      <c r="X694" s="491"/>
      <c r="Y694" s="491"/>
      <c r="Z694" s="491"/>
      <c r="AA694" s="491"/>
      <c r="AB694" s="491"/>
      <c r="AC694" s="491"/>
      <c r="AD694" s="491"/>
      <c r="AE694" s="491"/>
      <c r="AF694" s="491"/>
      <c r="AG694" s="491"/>
      <c r="AH694" s="491"/>
      <c r="AI694" s="491"/>
      <c r="AJ694" s="491"/>
      <c r="AK694" s="491"/>
      <c r="AL694" s="491"/>
      <c r="AM694" s="491"/>
      <c r="AN694" s="491"/>
      <c r="AO694" s="491"/>
      <c r="AP694" s="491"/>
      <c r="AQ694" s="491"/>
      <c r="AR694" s="491"/>
      <c r="AZ694" s="191"/>
      <c r="BA694" s="198"/>
      <c r="BB694" s="198"/>
      <c r="BC694" s="198"/>
      <c r="BD694" s="198"/>
      <c r="BE694" s="198"/>
      <c r="BF694" s="191"/>
      <c r="BG694" s="191"/>
      <c r="BH694" s="191"/>
      <c r="BI694" s="191"/>
      <c r="BJ694" s="191"/>
      <c r="BK694" s="191"/>
      <c r="BL694" s="125"/>
      <c r="BM694" s="125"/>
      <c r="BN694" s="125"/>
      <c r="BO694" s="125"/>
    </row>
    <row r="695" spans="3:67" ht="7.5" customHeight="1" x14ac:dyDescent="0.15"/>
    <row r="696" spans="3:67" customFormat="1" ht="18" customHeight="1" x14ac:dyDescent="0.15">
      <c r="D696" s="369" t="s">
        <v>193</v>
      </c>
      <c r="E696" s="369"/>
      <c r="F696" s="369"/>
      <c r="G696" s="369"/>
      <c r="H696" s="369"/>
      <c r="I696" s="369"/>
      <c r="J696" s="369"/>
      <c r="K696" s="369"/>
      <c r="L696" s="369"/>
      <c r="M696" s="369"/>
      <c r="N696" s="369"/>
      <c r="O696" s="369"/>
      <c r="P696" s="369"/>
      <c r="Q696" s="369"/>
      <c r="R696" s="369"/>
      <c r="S696" s="369"/>
      <c r="T696" s="369"/>
      <c r="U696" s="369"/>
      <c r="V696" s="369"/>
      <c r="W696" s="369"/>
      <c r="X696" s="369"/>
      <c r="Y696" s="369"/>
      <c r="Z696" s="369"/>
      <c r="AA696" s="369"/>
      <c r="AB696" s="369"/>
      <c r="AC696" s="369"/>
      <c r="AD696" s="369"/>
      <c r="AE696" s="369"/>
      <c r="AF696" s="369"/>
      <c r="AG696" s="369"/>
      <c r="AH696" s="369"/>
      <c r="AI696" s="369"/>
      <c r="AJ696" s="369"/>
      <c r="AK696" s="369"/>
      <c r="AL696" s="369"/>
      <c r="AM696" s="369"/>
      <c r="AN696" s="369"/>
      <c r="AO696" s="369"/>
      <c r="AP696" s="369"/>
      <c r="AQ696" s="369"/>
      <c r="AR696" s="369"/>
      <c r="AZ696" s="191"/>
      <c r="BA696" s="198"/>
      <c r="BB696" s="198"/>
      <c r="BC696" s="198"/>
      <c r="BD696" s="198"/>
      <c r="BE696" s="198"/>
      <c r="BF696" s="191"/>
      <c r="BG696" s="191"/>
      <c r="BH696" s="191"/>
      <c r="BI696" s="191"/>
      <c r="BJ696" s="191"/>
      <c r="BK696" s="191"/>
      <c r="BL696" s="125"/>
      <c r="BM696" s="125"/>
      <c r="BN696" s="125"/>
      <c r="BO696" s="125"/>
    </row>
    <row r="697" spans="3:67" ht="12.75" customHeight="1" x14ac:dyDescent="0.15">
      <c r="D697" s="9"/>
      <c r="E697" s="64" t="s">
        <v>592</v>
      </c>
    </row>
    <row r="698" spans="3:67" ht="39.75" customHeight="1" x14ac:dyDescent="0.15">
      <c r="D698" s="9"/>
    </row>
    <row r="699" spans="3:67" ht="24.95" customHeight="1" x14ac:dyDescent="0.15">
      <c r="F699" s="9"/>
      <c r="G699" s="9"/>
      <c r="H699" s="9"/>
      <c r="I699" s="524" t="s">
        <v>587</v>
      </c>
      <c r="J699" s="524"/>
      <c r="K699" s="524"/>
      <c r="L699" s="524"/>
      <c r="M699" s="524"/>
      <c r="N699" s="524" t="s">
        <v>615</v>
      </c>
      <c r="O699" s="524"/>
      <c r="P699" s="524"/>
      <c r="Q699" s="524"/>
      <c r="R699" s="524"/>
      <c r="S699" s="524" t="s">
        <v>616</v>
      </c>
      <c r="T699" s="524"/>
      <c r="U699" s="524"/>
      <c r="V699" s="524"/>
      <c r="W699" s="524"/>
      <c r="X699" s="524" t="s">
        <v>617</v>
      </c>
      <c r="Y699" s="524"/>
      <c r="Z699" s="524"/>
      <c r="AA699" s="524"/>
      <c r="AB699" s="524"/>
      <c r="AC699" s="524" t="s">
        <v>618</v>
      </c>
      <c r="AD699" s="524"/>
      <c r="AE699" s="524"/>
      <c r="AF699" s="524"/>
      <c r="AG699" s="524"/>
    </row>
    <row r="700" spans="3:67" ht="24.95" customHeight="1" x14ac:dyDescent="0.15">
      <c r="E700" s="679" t="s">
        <v>586</v>
      </c>
      <c r="F700" s="679"/>
      <c r="G700" s="679"/>
      <c r="H700" s="679"/>
      <c r="I700" s="322"/>
      <c r="J700" s="323"/>
      <c r="K700" s="323"/>
      <c r="L700" s="323"/>
      <c r="M700" s="72" t="s">
        <v>539</v>
      </c>
      <c r="N700" s="322"/>
      <c r="O700" s="323"/>
      <c r="P700" s="323"/>
      <c r="Q700" s="323"/>
      <c r="R700" s="72" t="s">
        <v>539</v>
      </c>
      <c r="S700" s="322"/>
      <c r="T700" s="323"/>
      <c r="U700" s="323"/>
      <c r="V700" s="323"/>
      <c r="W700" s="72" t="s">
        <v>539</v>
      </c>
      <c r="X700" s="322"/>
      <c r="Y700" s="323"/>
      <c r="Z700" s="323"/>
      <c r="AA700" s="323"/>
      <c r="AB700" s="72" t="s">
        <v>539</v>
      </c>
      <c r="AC700" s="322"/>
      <c r="AD700" s="323"/>
      <c r="AE700" s="323"/>
      <c r="AF700" s="323"/>
      <c r="AG700" s="72" t="s">
        <v>539</v>
      </c>
    </row>
    <row r="701" spans="3:67" ht="24.75" customHeight="1" x14ac:dyDescent="0.15">
      <c r="E701" s="666" t="s">
        <v>728</v>
      </c>
      <c r="F701" s="667"/>
      <c r="G701" s="667"/>
      <c r="H701" s="667"/>
      <c r="I701" s="348"/>
      <c r="J701" s="349"/>
      <c r="K701" s="349"/>
      <c r="L701" s="349"/>
      <c r="M701" s="74" t="s">
        <v>539</v>
      </c>
      <c r="N701" s="348"/>
      <c r="O701" s="349"/>
      <c r="P701" s="349"/>
      <c r="Q701" s="349"/>
      <c r="R701" s="74" t="s">
        <v>539</v>
      </c>
      <c r="S701" s="348"/>
      <c r="T701" s="349"/>
      <c r="U701" s="349"/>
      <c r="V701" s="349"/>
      <c r="W701" s="74" t="s">
        <v>539</v>
      </c>
      <c r="X701" s="348"/>
      <c r="Y701" s="349"/>
      <c r="Z701" s="349"/>
      <c r="AA701" s="349"/>
      <c r="AB701" s="74" t="s">
        <v>539</v>
      </c>
      <c r="AC701" s="348"/>
      <c r="AD701" s="349"/>
      <c r="AE701" s="349"/>
      <c r="AF701" s="349"/>
      <c r="AG701" s="74" t="s">
        <v>539</v>
      </c>
    </row>
    <row r="702" spans="3:67" ht="20.100000000000001" customHeight="1" x14ac:dyDescent="0.15">
      <c r="D702" s="9"/>
    </row>
    <row r="703" spans="3:67" ht="18" customHeight="1" x14ac:dyDescent="0.15">
      <c r="D703" s="9"/>
      <c r="E703" s="65" t="s">
        <v>226</v>
      </c>
    </row>
    <row r="704" spans="3:67" ht="24.95" customHeight="1" x14ac:dyDescent="0.15">
      <c r="F704" s="9"/>
      <c r="G704" s="9"/>
      <c r="H704" s="9"/>
      <c r="I704" s="524" t="s">
        <v>194</v>
      </c>
      <c r="J704" s="524"/>
      <c r="K704" s="524"/>
      <c r="L704" s="524"/>
      <c r="M704" s="524"/>
    </row>
    <row r="705" spans="2:67" ht="24.95" customHeight="1" x14ac:dyDescent="0.15">
      <c r="E705" s="662" t="s">
        <v>590</v>
      </c>
      <c r="F705" s="662"/>
      <c r="G705" s="662"/>
      <c r="H705" s="662"/>
      <c r="I705" s="322"/>
      <c r="J705" s="323"/>
      <c r="K705" s="323"/>
      <c r="L705" s="323"/>
      <c r="M705" s="72" t="s">
        <v>539</v>
      </c>
    </row>
    <row r="706" spans="2:67" ht="24.95" customHeight="1" x14ac:dyDescent="0.15">
      <c r="E706" s="680" t="s">
        <v>591</v>
      </c>
      <c r="F706" s="680"/>
      <c r="G706" s="680"/>
      <c r="H706" s="680"/>
      <c r="I706" s="314"/>
      <c r="J706" s="315"/>
      <c r="K706" s="315"/>
      <c r="L706" s="315"/>
      <c r="M706" s="73" t="s">
        <v>539</v>
      </c>
    </row>
    <row r="707" spans="2:67" ht="24.75" customHeight="1" x14ac:dyDescent="0.15">
      <c r="E707" s="661" t="s">
        <v>918</v>
      </c>
      <c r="F707" s="661"/>
      <c r="G707" s="661"/>
      <c r="H707" s="661"/>
      <c r="I707" s="348"/>
      <c r="J707" s="349"/>
      <c r="K707" s="349"/>
      <c r="L707" s="349"/>
      <c r="M707" s="74" t="s">
        <v>539</v>
      </c>
    </row>
    <row r="708" spans="2:67" customFormat="1" ht="18" customHeight="1" x14ac:dyDescent="0.15">
      <c r="B708" s="1"/>
      <c r="C708" s="1"/>
      <c r="D708" s="9"/>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Z708" s="191"/>
      <c r="BA708" s="198"/>
      <c r="BB708" s="198"/>
      <c r="BC708" s="198"/>
      <c r="BD708" s="198"/>
      <c r="BE708" s="198"/>
      <c r="BF708" s="191"/>
      <c r="BG708" s="191"/>
      <c r="BH708" s="191"/>
      <c r="BI708" s="191"/>
      <c r="BJ708" s="191"/>
      <c r="BK708" s="191"/>
      <c r="BL708" s="125"/>
      <c r="BM708" s="125"/>
      <c r="BN708" s="125"/>
      <c r="BO708" s="125"/>
    </row>
    <row r="709" spans="2:67" ht="18" customHeight="1" x14ac:dyDescent="0.15">
      <c r="B709"/>
      <c r="C709"/>
      <c r="D709" s="369" t="s">
        <v>195</v>
      </c>
      <c r="E709" s="369"/>
      <c r="F709" s="369"/>
      <c r="G709" s="369"/>
      <c r="H709" s="369"/>
      <c r="I709" s="369"/>
      <c r="J709" s="369"/>
      <c r="K709" s="369"/>
      <c r="L709" s="369"/>
      <c r="M709" s="369"/>
      <c r="N709" s="369"/>
      <c r="O709" s="369"/>
      <c r="P709" s="369"/>
      <c r="Q709" s="369"/>
      <c r="R709" s="369"/>
      <c r="S709" s="369"/>
      <c r="T709" s="369"/>
      <c r="U709" s="369"/>
      <c r="V709" s="369"/>
      <c r="W709" s="369"/>
      <c r="X709" s="369"/>
      <c r="Y709" s="369"/>
      <c r="Z709" s="369"/>
      <c r="AA709" s="369"/>
      <c r="AB709" s="369"/>
      <c r="AC709" s="369"/>
      <c r="AD709" s="369"/>
      <c r="AE709" s="369"/>
      <c r="AF709" s="369"/>
      <c r="AG709" s="369"/>
      <c r="AH709" s="369"/>
      <c r="AI709" s="369"/>
      <c r="AJ709" s="369"/>
      <c r="AK709" s="369"/>
      <c r="AL709" s="369"/>
      <c r="AM709" s="369"/>
      <c r="AN709" s="369"/>
      <c r="AO709" s="369"/>
      <c r="AP709" s="369"/>
      <c r="AQ709" s="369"/>
      <c r="AR709" s="369"/>
    </row>
    <row r="710" spans="2:67" ht="12.75" customHeight="1" x14ac:dyDescent="0.15">
      <c r="D710" s="9"/>
      <c r="E710" s="64" t="s">
        <v>592</v>
      </c>
    </row>
    <row r="711" spans="2:67" ht="42" customHeight="1" x14ac:dyDescent="0.15">
      <c r="D711" s="9"/>
    </row>
    <row r="712" spans="2:67" ht="30" customHeight="1" x14ac:dyDescent="0.15">
      <c r="F712" s="9"/>
      <c r="G712" s="9"/>
      <c r="H712" s="9"/>
      <c r="I712" s="524" t="s">
        <v>587</v>
      </c>
      <c r="J712" s="524"/>
      <c r="K712" s="524"/>
      <c r="L712" s="524"/>
      <c r="M712" s="524"/>
      <c r="N712" s="524" t="s">
        <v>588</v>
      </c>
      <c r="O712" s="524"/>
      <c r="P712" s="524"/>
      <c r="Q712" s="524"/>
      <c r="R712" s="524"/>
      <c r="S712" s="524" t="s">
        <v>589</v>
      </c>
      <c r="T712" s="524"/>
      <c r="U712" s="524"/>
      <c r="V712" s="524"/>
      <c r="W712" s="524"/>
      <c r="X712" s="524" t="s">
        <v>619</v>
      </c>
      <c r="Y712" s="524"/>
      <c r="Z712" s="524"/>
      <c r="AA712" s="524"/>
      <c r="AB712" s="524"/>
      <c r="AC712" s="524" t="s">
        <v>620</v>
      </c>
      <c r="AD712" s="524"/>
      <c r="AE712" s="524"/>
      <c r="AF712" s="524"/>
      <c r="AG712" s="524"/>
      <c r="AH712" s="524" t="s">
        <v>290</v>
      </c>
      <c r="AI712" s="524"/>
      <c r="AJ712" s="524"/>
      <c r="AK712" s="524"/>
      <c r="AL712" s="524"/>
      <c r="AM712" s="52"/>
      <c r="AN712" s="52"/>
      <c r="AO712" s="52"/>
      <c r="AP712" s="52"/>
      <c r="AQ712" s="52"/>
      <c r="AR712" s="52"/>
    </row>
    <row r="713" spans="2:67" ht="30" customHeight="1" x14ac:dyDescent="0.15">
      <c r="D713" s="729" t="s">
        <v>927</v>
      </c>
      <c r="E713" s="663" t="s">
        <v>609</v>
      </c>
      <c r="F713" s="664"/>
      <c r="G713" s="664"/>
      <c r="H713" s="665"/>
      <c r="I713" s="322"/>
      <c r="J713" s="323"/>
      <c r="K713" s="323"/>
      <c r="L713" s="323"/>
      <c r="M713" s="72" t="s">
        <v>539</v>
      </c>
      <c r="N713" s="322"/>
      <c r="O713" s="323"/>
      <c r="P713" s="323"/>
      <c r="Q713" s="323"/>
      <c r="R713" s="72" t="s">
        <v>539</v>
      </c>
      <c r="S713" s="322"/>
      <c r="T713" s="323"/>
      <c r="U713" s="323"/>
      <c r="V713" s="323"/>
      <c r="W713" s="72" t="s">
        <v>539</v>
      </c>
      <c r="X713" s="322"/>
      <c r="Y713" s="323"/>
      <c r="Z713" s="323"/>
      <c r="AA713" s="323"/>
      <c r="AB713" s="72" t="s">
        <v>539</v>
      </c>
      <c r="AC713" s="322"/>
      <c r="AD713" s="323"/>
      <c r="AE713" s="323"/>
      <c r="AF713" s="323"/>
      <c r="AG713" s="72" t="s">
        <v>539</v>
      </c>
      <c r="AH713" s="390">
        <f t="shared" ref="AH713:AH719" si="8">I713+N713+S713+X713+AC713</f>
        <v>0</v>
      </c>
      <c r="AI713" s="391"/>
      <c r="AJ713" s="391"/>
      <c r="AK713" s="391"/>
      <c r="AL713" s="72" t="s">
        <v>539</v>
      </c>
      <c r="AM713" s="82"/>
      <c r="AN713" s="82"/>
      <c r="AO713" s="82"/>
      <c r="AP713" s="82"/>
      <c r="AQ713" s="82"/>
      <c r="AR713" s="82"/>
    </row>
    <row r="714" spans="2:67" ht="30" customHeight="1" x14ac:dyDescent="0.15">
      <c r="D714" s="730"/>
      <c r="E714" s="668" t="s">
        <v>610</v>
      </c>
      <c r="F714" s="669"/>
      <c r="G714" s="669"/>
      <c r="H714" s="670"/>
      <c r="I714" s="314"/>
      <c r="J714" s="315"/>
      <c r="K714" s="315"/>
      <c r="L714" s="315"/>
      <c r="M714" s="73" t="s">
        <v>539</v>
      </c>
      <c r="N714" s="314"/>
      <c r="O714" s="315"/>
      <c r="P714" s="315"/>
      <c r="Q714" s="315"/>
      <c r="R714" s="73" t="s">
        <v>539</v>
      </c>
      <c r="S714" s="314"/>
      <c r="T714" s="315"/>
      <c r="U714" s="315"/>
      <c r="V714" s="315"/>
      <c r="W714" s="73" t="s">
        <v>539</v>
      </c>
      <c r="X714" s="314"/>
      <c r="Y714" s="315"/>
      <c r="Z714" s="315"/>
      <c r="AA714" s="315"/>
      <c r="AB714" s="73" t="s">
        <v>539</v>
      </c>
      <c r="AC714" s="314"/>
      <c r="AD714" s="315"/>
      <c r="AE714" s="315"/>
      <c r="AF714" s="315"/>
      <c r="AG714" s="73" t="s">
        <v>539</v>
      </c>
      <c r="AH714" s="339">
        <f t="shared" si="8"/>
        <v>0</v>
      </c>
      <c r="AI714" s="340"/>
      <c r="AJ714" s="340"/>
      <c r="AK714" s="340"/>
      <c r="AL714" s="73" t="s">
        <v>539</v>
      </c>
      <c r="AM714" s="82"/>
      <c r="AN714" s="82"/>
      <c r="AO714" s="82"/>
      <c r="AP714" s="82"/>
      <c r="AQ714" s="82"/>
      <c r="AR714" s="82"/>
    </row>
    <row r="715" spans="2:67" ht="30" customHeight="1" x14ac:dyDescent="0.15">
      <c r="D715" s="730"/>
      <c r="E715" s="668" t="s">
        <v>611</v>
      </c>
      <c r="F715" s="669"/>
      <c r="G715" s="669"/>
      <c r="H715" s="670"/>
      <c r="I715" s="314"/>
      <c r="J715" s="315"/>
      <c r="K715" s="315"/>
      <c r="L715" s="315"/>
      <c r="M715" s="73" t="s">
        <v>539</v>
      </c>
      <c r="N715" s="314"/>
      <c r="O715" s="315"/>
      <c r="P715" s="315"/>
      <c r="Q715" s="315"/>
      <c r="R715" s="73" t="s">
        <v>539</v>
      </c>
      <c r="S715" s="314"/>
      <c r="T715" s="315"/>
      <c r="U715" s="315"/>
      <c r="V715" s="315"/>
      <c r="W715" s="73" t="s">
        <v>539</v>
      </c>
      <c r="X715" s="314"/>
      <c r="Y715" s="315"/>
      <c r="Z715" s="315"/>
      <c r="AA715" s="315"/>
      <c r="AB715" s="73" t="s">
        <v>539</v>
      </c>
      <c r="AC715" s="314"/>
      <c r="AD715" s="315"/>
      <c r="AE715" s="315"/>
      <c r="AF715" s="315"/>
      <c r="AG715" s="73" t="s">
        <v>539</v>
      </c>
      <c r="AH715" s="339">
        <f t="shared" si="8"/>
        <v>0</v>
      </c>
      <c r="AI715" s="340"/>
      <c r="AJ715" s="340"/>
      <c r="AK715" s="340"/>
      <c r="AL715" s="73" t="s">
        <v>539</v>
      </c>
      <c r="AM715" s="82"/>
      <c r="AN715" s="82"/>
      <c r="AO715" s="82"/>
      <c r="AP715" s="82"/>
      <c r="AQ715" s="82"/>
      <c r="AR715" s="82"/>
    </row>
    <row r="716" spans="2:67" ht="30" customHeight="1" x14ac:dyDescent="0.15">
      <c r="D716" s="730"/>
      <c r="E716" s="668" t="s">
        <v>612</v>
      </c>
      <c r="F716" s="669"/>
      <c r="G716" s="669"/>
      <c r="H716" s="670"/>
      <c r="I716" s="314"/>
      <c r="J716" s="315"/>
      <c r="K716" s="315"/>
      <c r="L716" s="315"/>
      <c r="M716" s="73" t="s">
        <v>539</v>
      </c>
      <c r="N716" s="314"/>
      <c r="O716" s="315"/>
      <c r="P716" s="315"/>
      <c r="Q716" s="315"/>
      <c r="R716" s="73" t="s">
        <v>539</v>
      </c>
      <c r="S716" s="314"/>
      <c r="T716" s="315"/>
      <c r="U716" s="315"/>
      <c r="V716" s="315"/>
      <c r="W716" s="73" t="s">
        <v>539</v>
      </c>
      <c r="X716" s="314"/>
      <c r="Y716" s="315"/>
      <c r="Z716" s="315"/>
      <c r="AA716" s="315"/>
      <c r="AB716" s="73" t="s">
        <v>539</v>
      </c>
      <c r="AC716" s="314"/>
      <c r="AD716" s="315"/>
      <c r="AE716" s="315"/>
      <c r="AF716" s="315"/>
      <c r="AG716" s="73" t="s">
        <v>539</v>
      </c>
      <c r="AH716" s="339">
        <f t="shared" si="8"/>
        <v>0</v>
      </c>
      <c r="AI716" s="340"/>
      <c r="AJ716" s="340"/>
      <c r="AK716" s="340"/>
      <c r="AL716" s="73" t="s">
        <v>539</v>
      </c>
      <c r="AM716" s="82"/>
      <c r="AN716" s="82"/>
      <c r="AO716" s="82"/>
      <c r="AP716" s="82"/>
      <c r="AQ716" s="82"/>
      <c r="AR716" s="82"/>
    </row>
    <row r="717" spans="2:67" ht="30" customHeight="1" x14ac:dyDescent="0.15">
      <c r="D717" s="730"/>
      <c r="E717" s="668" t="s">
        <v>613</v>
      </c>
      <c r="F717" s="669"/>
      <c r="G717" s="669"/>
      <c r="H717" s="670"/>
      <c r="I717" s="314"/>
      <c r="J717" s="315"/>
      <c r="K717" s="315"/>
      <c r="L717" s="315"/>
      <c r="M717" s="73" t="s">
        <v>539</v>
      </c>
      <c r="N717" s="314"/>
      <c r="O717" s="315"/>
      <c r="P717" s="315"/>
      <c r="Q717" s="315"/>
      <c r="R717" s="73" t="s">
        <v>539</v>
      </c>
      <c r="S717" s="314"/>
      <c r="T717" s="315"/>
      <c r="U717" s="315"/>
      <c r="V717" s="315"/>
      <c r="W717" s="73" t="s">
        <v>539</v>
      </c>
      <c r="X717" s="314"/>
      <c r="Y717" s="315"/>
      <c r="Z717" s="315"/>
      <c r="AA717" s="315"/>
      <c r="AB717" s="73" t="s">
        <v>539</v>
      </c>
      <c r="AC717" s="314"/>
      <c r="AD717" s="315"/>
      <c r="AE717" s="315"/>
      <c r="AF717" s="315"/>
      <c r="AG717" s="73" t="s">
        <v>539</v>
      </c>
      <c r="AH717" s="339">
        <f t="shared" si="8"/>
        <v>0</v>
      </c>
      <c r="AI717" s="340"/>
      <c r="AJ717" s="340"/>
      <c r="AK717" s="340"/>
      <c r="AL717" s="73" t="s">
        <v>539</v>
      </c>
      <c r="AM717" s="82"/>
      <c r="AN717" s="82"/>
      <c r="AO717" s="82"/>
      <c r="AP717" s="82"/>
      <c r="AQ717" s="82"/>
      <c r="AR717" s="82"/>
    </row>
    <row r="718" spans="2:67" ht="30" customHeight="1" x14ac:dyDescent="0.15">
      <c r="D718" s="731"/>
      <c r="E718" s="668" t="s">
        <v>614</v>
      </c>
      <c r="F718" s="669"/>
      <c r="G718" s="669"/>
      <c r="H718" s="670"/>
      <c r="I718" s="348"/>
      <c r="J718" s="349"/>
      <c r="K718" s="349"/>
      <c r="L718" s="349"/>
      <c r="M718" s="74" t="s">
        <v>539</v>
      </c>
      <c r="N718" s="348"/>
      <c r="O718" s="349"/>
      <c r="P718" s="349"/>
      <c r="Q718" s="349"/>
      <c r="R718" s="74" t="s">
        <v>539</v>
      </c>
      <c r="S718" s="348"/>
      <c r="T718" s="349"/>
      <c r="U718" s="349"/>
      <c r="V718" s="349"/>
      <c r="W718" s="74" t="s">
        <v>539</v>
      </c>
      <c r="X718" s="348"/>
      <c r="Y718" s="349"/>
      <c r="Z718" s="349"/>
      <c r="AA718" s="349"/>
      <c r="AB718" s="74" t="s">
        <v>539</v>
      </c>
      <c r="AC718" s="348"/>
      <c r="AD718" s="349"/>
      <c r="AE718" s="349"/>
      <c r="AF718" s="349"/>
      <c r="AG718" s="74" t="s">
        <v>539</v>
      </c>
      <c r="AH718" s="353">
        <f t="shared" si="8"/>
        <v>0</v>
      </c>
      <c r="AI718" s="354"/>
      <c r="AJ718" s="354"/>
      <c r="AK718" s="354"/>
      <c r="AL718" s="74" t="s">
        <v>539</v>
      </c>
      <c r="AM718" s="82"/>
      <c r="AN718" s="82"/>
      <c r="AO718" s="82"/>
      <c r="AP718" s="82"/>
      <c r="AQ718" s="82"/>
      <c r="AR718" s="82"/>
    </row>
    <row r="719" spans="2:67" ht="30" customHeight="1" x14ac:dyDescent="0.15">
      <c r="D719" s="674" t="s">
        <v>530</v>
      </c>
      <c r="E719" s="675"/>
      <c r="F719" s="675"/>
      <c r="G719" s="675"/>
      <c r="H719" s="676"/>
      <c r="I719" s="358"/>
      <c r="J719" s="333"/>
      <c r="K719" s="333"/>
      <c r="L719" s="333"/>
      <c r="M719" s="63" t="s">
        <v>539</v>
      </c>
      <c r="N719" s="358"/>
      <c r="O719" s="333"/>
      <c r="P719" s="333"/>
      <c r="Q719" s="333"/>
      <c r="R719" s="63" t="s">
        <v>539</v>
      </c>
      <c r="S719" s="358"/>
      <c r="T719" s="333"/>
      <c r="U719" s="333"/>
      <c r="V719" s="333"/>
      <c r="W719" s="63" t="s">
        <v>539</v>
      </c>
      <c r="X719" s="358"/>
      <c r="Y719" s="333"/>
      <c r="Z719" s="333"/>
      <c r="AA719" s="333"/>
      <c r="AB719" s="63" t="s">
        <v>539</v>
      </c>
      <c r="AC719" s="358"/>
      <c r="AD719" s="333"/>
      <c r="AE719" s="333"/>
      <c r="AF719" s="333"/>
      <c r="AG719" s="63" t="s">
        <v>539</v>
      </c>
      <c r="AH719" s="579">
        <f t="shared" si="8"/>
        <v>0</v>
      </c>
      <c r="AI719" s="580"/>
      <c r="AJ719" s="580"/>
      <c r="AK719" s="580"/>
      <c r="AL719" s="63" t="s">
        <v>539</v>
      </c>
      <c r="AM719" s="82"/>
      <c r="AN719" s="82"/>
      <c r="AO719" s="82"/>
      <c r="AP719" s="82"/>
      <c r="AQ719" s="82"/>
      <c r="AR719" s="82"/>
    </row>
    <row r="720" spans="2:67" customFormat="1" ht="30" customHeight="1" x14ac:dyDescent="0.15">
      <c r="B720" s="1"/>
      <c r="C720" s="1"/>
      <c r="D720" s="9"/>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Z720" s="191"/>
      <c r="BA720" s="198"/>
      <c r="BB720" s="198"/>
      <c r="BC720" s="198"/>
      <c r="BD720" s="198"/>
      <c r="BE720" s="198"/>
      <c r="BF720" s="191"/>
      <c r="BG720" s="191"/>
      <c r="BH720" s="191"/>
      <c r="BI720" s="191"/>
      <c r="BJ720" s="191"/>
      <c r="BK720" s="191"/>
      <c r="BL720" s="125"/>
      <c r="BM720" s="125"/>
      <c r="BN720" s="125"/>
      <c r="BO720" s="125"/>
    </row>
    <row r="721" spans="2:67" ht="18" customHeight="1" x14ac:dyDescent="0.15">
      <c r="B721"/>
      <c r="C721" s="491" t="s">
        <v>1070</v>
      </c>
      <c r="D721" s="491"/>
      <c r="E721" s="491"/>
      <c r="F721" s="491"/>
      <c r="G721" s="491"/>
      <c r="H721" s="491"/>
      <c r="I721" s="491"/>
      <c r="J721" s="491"/>
      <c r="K721" s="491"/>
      <c r="L721" s="491"/>
      <c r="M721" s="491"/>
      <c r="N721" s="491"/>
      <c r="O721" s="491"/>
      <c r="P721" s="491"/>
      <c r="Q721" s="491"/>
      <c r="R721" s="491"/>
      <c r="S721" s="491"/>
      <c r="T721" s="491"/>
      <c r="U721" s="491"/>
      <c r="V721" s="491"/>
      <c r="W721" s="491"/>
      <c r="X721" s="491"/>
      <c r="Y721" s="491"/>
      <c r="Z721" s="491"/>
      <c r="AA721" s="491"/>
      <c r="AB721" s="491"/>
      <c r="AC721" s="491"/>
      <c r="AD721" s="491"/>
      <c r="AE721" s="491"/>
      <c r="AF721" s="491"/>
      <c r="AG721" s="491"/>
      <c r="AH721" s="491"/>
      <c r="AI721" s="491"/>
      <c r="AJ721" s="491"/>
      <c r="AK721" s="491"/>
      <c r="AL721" s="491"/>
      <c r="AM721" s="491"/>
      <c r="AN721" s="491"/>
      <c r="AO721" s="491"/>
      <c r="AP721" s="491"/>
      <c r="AQ721" s="491"/>
      <c r="AR721" s="491"/>
    </row>
    <row r="722" spans="2:67" ht="14.25" customHeight="1" x14ac:dyDescent="0.15">
      <c r="D722" s="9"/>
      <c r="E722" s="64" t="s">
        <v>592</v>
      </c>
    </row>
    <row r="723" spans="2:67" ht="10.5" customHeight="1" x14ac:dyDescent="0.15">
      <c r="D723" s="9"/>
    </row>
    <row r="724" spans="2:67" ht="24.95" customHeight="1" x14ac:dyDescent="0.15">
      <c r="F724" s="9"/>
      <c r="G724" s="9"/>
      <c r="H724" s="9"/>
      <c r="I724" s="9"/>
      <c r="J724" s="9"/>
      <c r="K724" s="9"/>
      <c r="L724" s="9"/>
      <c r="M724" s="524" t="s">
        <v>593</v>
      </c>
      <c r="N724" s="524"/>
      <c r="O724" s="524"/>
      <c r="P724" s="524"/>
      <c r="Q724" s="524"/>
      <c r="R724" s="524" t="s">
        <v>594</v>
      </c>
      <c r="S724" s="524"/>
      <c r="T724" s="524"/>
      <c r="U724" s="524"/>
      <c r="V724" s="524"/>
      <c r="X724" s="64" t="s">
        <v>196</v>
      </c>
    </row>
    <row r="725" spans="2:67" ht="24.95" customHeight="1" x14ac:dyDescent="0.15">
      <c r="E725" s="517" t="s">
        <v>621</v>
      </c>
      <c r="F725" s="518"/>
      <c r="G725" s="518"/>
      <c r="H725" s="518"/>
      <c r="I725" s="518"/>
      <c r="J725" s="518"/>
      <c r="K725" s="518"/>
      <c r="L725" s="519"/>
      <c r="M725" s="322"/>
      <c r="N725" s="323"/>
      <c r="O725" s="323"/>
      <c r="P725" s="323"/>
      <c r="Q725" s="72" t="s">
        <v>539</v>
      </c>
      <c r="R725" s="322"/>
      <c r="S725" s="323"/>
      <c r="T725" s="323"/>
      <c r="U725" s="323"/>
      <c r="V725" s="72" t="s">
        <v>539</v>
      </c>
    </row>
    <row r="726" spans="2:67" ht="24.95" customHeight="1" x14ac:dyDescent="0.15">
      <c r="E726" s="514" t="s">
        <v>622</v>
      </c>
      <c r="F726" s="515"/>
      <c r="G726" s="515"/>
      <c r="H726" s="515"/>
      <c r="I726" s="515"/>
      <c r="J726" s="515"/>
      <c r="K726" s="515"/>
      <c r="L726" s="516"/>
      <c r="M726" s="314"/>
      <c r="N726" s="315"/>
      <c r="O726" s="315"/>
      <c r="P726" s="315"/>
      <c r="Q726" s="73" t="s">
        <v>539</v>
      </c>
      <c r="R726" s="314"/>
      <c r="S726" s="315"/>
      <c r="T726" s="315"/>
      <c r="U726" s="315"/>
      <c r="V726" s="73" t="s">
        <v>539</v>
      </c>
    </row>
    <row r="727" spans="2:67" ht="24.75" customHeight="1" x14ac:dyDescent="0.15">
      <c r="E727" s="514" t="s">
        <v>22</v>
      </c>
      <c r="F727" s="515"/>
      <c r="G727" s="515"/>
      <c r="H727" s="515"/>
      <c r="I727" s="515"/>
      <c r="J727" s="515"/>
      <c r="K727" s="515"/>
      <c r="L727" s="516"/>
      <c r="M727" s="314"/>
      <c r="N727" s="315"/>
      <c r="O727" s="315"/>
      <c r="P727" s="315"/>
      <c r="Q727" s="73" t="s">
        <v>539</v>
      </c>
      <c r="R727" s="314"/>
      <c r="S727" s="315"/>
      <c r="T727" s="315"/>
      <c r="U727" s="315"/>
      <c r="V727" s="73" t="s">
        <v>539</v>
      </c>
    </row>
    <row r="728" spans="2:67" ht="24.75" customHeight="1" x14ac:dyDescent="0.15">
      <c r="E728" s="671" t="s">
        <v>623</v>
      </c>
      <c r="F728" s="672"/>
      <c r="G728" s="672"/>
      <c r="H728" s="672"/>
      <c r="I728" s="672"/>
      <c r="J728" s="672"/>
      <c r="K728" s="672"/>
      <c r="L728" s="673"/>
      <c r="M728" s="348"/>
      <c r="N728" s="349"/>
      <c r="O728" s="349"/>
      <c r="P728" s="349"/>
      <c r="Q728" s="74" t="s">
        <v>539</v>
      </c>
      <c r="R728" s="348"/>
      <c r="S728" s="349"/>
      <c r="T728" s="349"/>
      <c r="U728" s="349"/>
      <c r="V728" s="74" t="s">
        <v>539</v>
      </c>
    </row>
    <row r="729" spans="2:67" customFormat="1" ht="18" customHeight="1" x14ac:dyDescent="0.15">
      <c r="B729" s="1"/>
      <c r="C729" s="1"/>
      <c r="D729" s="9"/>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Z729" s="191"/>
      <c r="BA729" s="198"/>
      <c r="BB729" s="198"/>
      <c r="BC729" s="198"/>
      <c r="BD729" s="198"/>
      <c r="BE729" s="198"/>
      <c r="BF729" s="191"/>
      <c r="BG729" s="191"/>
      <c r="BH729" s="191"/>
      <c r="BI729" s="191"/>
      <c r="BJ729" s="191"/>
      <c r="BK729" s="191"/>
      <c r="BL729" s="125"/>
      <c r="BM729" s="125"/>
      <c r="BN729" s="125"/>
      <c r="BO729" s="125"/>
    </row>
    <row r="730" spans="2:67" ht="18" customHeight="1" x14ac:dyDescent="0.15">
      <c r="B730"/>
      <c r="C730" s="491" t="s">
        <v>1071</v>
      </c>
      <c r="D730" s="491"/>
      <c r="E730" s="491"/>
      <c r="F730" s="491"/>
      <c r="G730" s="491"/>
      <c r="H730" s="491"/>
      <c r="I730" s="491"/>
      <c r="J730" s="491"/>
      <c r="K730" s="491"/>
      <c r="L730" s="491"/>
      <c r="M730" s="491"/>
      <c r="N730" s="491"/>
      <c r="O730" s="491"/>
      <c r="P730" s="491"/>
      <c r="Q730" s="491"/>
      <c r="R730" s="491"/>
      <c r="S730" s="491"/>
      <c r="T730" s="491"/>
      <c r="U730" s="491"/>
      <c r="V730" s="491"/>
      <c r="W730" s="491"/>
      <c r="X730" s="491"/>
      <c r="Y730" s="491"/>
      <c r="Z730" s="491"/>
      <c r="AA730" s="491"/>
      <c r="AB730" s="491"/>
      <c r="AC730" s="491"/>
      <c r="AD730" s="491"/>
      <c r="AE730" s="491"/>
      <c r="AF730" s="491"/>
      <c r="AG730" s="491"/>
      <c r="AH730" s="491"/>
      <c r="AI730" s="491"/>
      <c r="AJ730" s="491"/>
      <c r="AK730" s="491"/>
      <c r="AL730" s="491"/>
      <c r="AM730" s="491"/>
      <c r="AN730" s="491"/>
      <c r="AO730" s="491"/>
      <c r="AP730" s="491"/>
      <c r="AQ730" s="491"/>
      <c r="AR730" s="491"/>
    </row>
    <row r="731" spans="2:67" ht="15" customHeight="1" x14ac:dyDescent="0.15">
      <c r="D731" s="9"/>
      <c r="E731" s="64" t="s">
        <v>928</v>
      </c>
    </row>
    <row r="732" spans="2:67" ht="4.5" customHeight="1" x14ac:dyDescent="0.15"/>
    <row r="733" spans="2:67" ht="24.95" customHeight="1" x14ac:dyDescent="0.15">
      <c r="D733" s="524" t="s">
        <v>197</v>
      </c>
      <c r="E733" s="524"/>
      <c r="F733" s="524"/>
      <c r="G733" s="524"/>
      <c r="H733" s="524"/>
      <c r="I733" s="524" t="s">
        <v>198</v>
      </c>
      <c r="J733" s="524"/>
      <c r="K733" s="524"/>
      <c r="L733" s="524"/>
      <c r="M733" s="524"/>
      <c r="N733" s="524" t="s">
        <v>199</v>
      </c>
      <c r="O733" s="524"/>
      <c r="P733" s="524"/>
      <c r="Q733" s="524"/>
      <c r="R733" s="524"/>
      <c r="S733" s="524" t="s">
        <v>200</v>
      </c>
      <c r="T733" s="524"/>
      <c r="U733" s="524"/>
      <c r="V733" s="524"/>
      <c r="W733" s="524"/>
      <c r="X733" s="524" t="s">
        <v>201</v>
      </c>
      <c r="Y733" s="524"/>
      <c r="Z733" s="524"/>
      <c r="AA733" s="524"/>
      <c r="AB733" s="524"/>
      <c r="AC733" s="524" t="s">
        <v>202</v>
      </c>
      <c r="AD733" s="524"/>
      <c r="AE733" s="524"/>
      <c r="AF733" s="524"/>
      <c r="AG733" s="524"/>
    </row>
    <row r="734" spans="2:67" ht="24.75" customHeight="1" x14ac:dyDescent="0.15">
      <c r="D734" s="358"/>
      <c r="E734" s="333"/>
      <c r="F734" s="333"/>
      <c r="G734" s="333"/>
      <c r="H734" s="63" t="s">
        <v>539</v>
      </c>
      <c r="I734" s="358"/>
      <c r="J734" s="333"/>
      <c r="K734" s="333"/>
      <c r="L734" s="333"/>
      <c r="M734" s="63" t="s">
        <v>539</v>
      </c>
      <c r="N734" s="358"/>
      <c r="O734" s="333"/>
      <c r="P734" s="333"/>
      <c r="Q734" s="333"/>
      <c r="R734" s="63" t="s">
        <v>539</v>
      </c>
      <c r="S734" s="358"/>
      <c r="T734" s="333"/>
      <c r="U734" s="333"/>
      <c r="V734" s="333"/>
      <c r="W734" s="63" t="s">
        <v>539</v>
      </c>
      <c r="X734" s="358"/>
      <c r="Y734" s="333"/>
      <c r="Z734" s="333"/>
      <c r="AA734" s="333"/>
      <c r="AB734" s="63" t="s">
        <v>539</v>
      </c>
      <c r="AC734" s="358"/>
      <c r="AD734" s="333"/>
      <c r="AE734" s="333"/>
      <c r="AF734" s="333"/>
      <c r="AG734" s="63" t="s">
        <v>539</v>
      </c>
    </row>
    <row r="735" spans="2:67" ht="8.25" customHeight="1" x14ac:dyDescent="0.15">
      <c r="D735" s="9"/>
    </row>
    <row r="736" spans="2:67" ht="20.25" customHeight="1" x14ac:dyDescent="0.15">
      <c r="D736" s="62" t="s">
        <v>700</v>
      </c>
    </row>
    <row r="737" spans="2:67" ht="33" customHeight="1" x14ac:dyDescent="0.15">
      <c r="D737" s="484"/>
      <c r="E737" s="485"/>
      <c r="F737" s="485"/>
      <c r="G737" s="485"/>
      <c r="H737" s="485"/>
      <c r="I737" s="485"/>
      <c r="J737" s="485"/>
      <c r="K737" s="485"/>
      <c r="L737" s="485"/>
      <c r="M737" s="485"/>
      <c r="N737" s="485"/>
      <c r="O737" s="485"/>
      <c r="P737" s="485"/>
      <c r="Q737" s="485"/>
      <c r="R737" s="485"/>
      <c r="S737" s="485"/>
      <c r="T737" s="485"/>
      <c r="U737" s="485"/>
      <c r="V737" s="485"/>
      <c r="W737" s="485"/>
      <c r="X737" s="485"/>
      <c r="Y737" s="485"/>
      <c r="Z737" s="485"/>
      <c r="AA737" s="485"/>
      <c r="AB737" s="485"/>
      <c r="AC737" s="485"/>
      <c r="AD737" s="485"/>
      <c r="AE737" s="485"/>
      <c r="AF737" s="485"/>
      <c r="AG737" s="485"/>
      <c r="AH737" s="485"/>
      <c r="AI737" s="485"/>
      <c r="AJ737" s="486"/>
    </row>
    <row r="738" spans="2:67" customFormat="1" ht="18" customHeight="1" x14ac:dyDescent="0.15">
      <c r="B738" s="1"/>
      <c r="C738" s="1"/>
      <c r="D738" s="9"/>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Z738" s="191"/>
      <c r="BA738" s="198"/>
      <c r="BB738" s="198"/>
      <c r="BC738" s="198"/>
      <c r="BD738" s="198"/>
      <c r="BE738" s="198"/>
      <c r="BF738" s="191"/>
      <c r="BG738" s="191"/>
      <c r="BH738" s="191"/>
      <c r="BI738" s="191"/>
      <c r="BJ738" s="191"/>
      <c r="BK738" s="191"/>
      <c r="BL738" s="125"/>
      <c r="BM738" s="125"/>
      <c r="BN738" s="125"/>
      <c r="BO738" s="125"/>
    </row>
    <row r="739" spans="2:67" customFormat="1" ht="23.1" customHeight="1" x14ac:dyDescent="0.15">
      <c r="C739" s="5" t="s">
        <v>1020</v>
      </c>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4"/>
      <c r="AL739" s="4"/>
      <c r="AM739" s="4"/>
      <c r="AN739" s="4"/>
      <c r="AO739" s="4"/>
      <c r="AP739" s="4"/>
      <c r="AQ739" s="4"/>
      <c r="AR739" s="4"/>
      <c r="AZ739" s="191"/>
      <c r="BA739" s="198"/>
      <c r="BB739" s="198"/>
      <c r="BC739" s="198"/>
      <c r="BD739" s="198"/>
      <c r="BE739" s="198"/>
      <c r="BF739" s="191"/>
      <c r="BG739" s="191"/>
      <c r="BH739" s="191"/>
      <c r="BI739" s="191"/>
      <c r="BJ739" s="191"/>
      <c r="BK739" s="191"/>
      <c r="BL739" s="125"/>
      <c r="BM739" s="125"/>
      <c r="BN739" s="125"/>
      <c r="BO739" s="125"/>
    </row>
    <row r="740" spans="2:67" ht="18" customHeight="1" x14ac:dyDescent="0.15">
      <c r="B740"/>
      <c r="C740" s="491" t="s">
        <v>1072</v>
      </c>
      <c r="D740" s="491"/>
      <c r="E740" s="491"/>
      <c r="F740" s="491"/>
      <c r="G740" s="491"/>
      <c r="H740" s="491"/>
      <c r="I740" s="491"/>
      <c r="J740" s="491"/>
      <c r="K740" s="491"/>
      <c r="L740" s="491"/>
      <c r="M740" s="491"/>
      <c r="N740" s="491"/>
      <c r="O740" s="491"/>
      <c r="P740" s="491"/>
      <c r="Q740" s="491"/>
      <c r="R740" s="491"/>
      <c r="S740" s="491"/>
      <c r="T740" s="491"/>
      <c r="U740" s="491"/>
      <c r="V740" s="491"/>
      <c r="W740" s="491"/>
      <c r="X740" s="491"/>
      <c r="Y740" s="491"/>
      <c r="Z740" s="491"/>
      <c r="AA740" s="491"/>
      <c r="AB740" s="491"/>
      <c r="AC740" s="491"/>
      <c r="AD740" s="491"/>
      <c r="AE740" s="491"/>
      <c r="AF740" s="491"/>
      <c r="AG740" s="491"/>
      <c r="AH740" s="491"/>
      <c r="AI740" s="491"/>
      <c r="AJ740" s="491"/>
      <c r="AK740" s="491"/>
      <c r="AL740" s="491"/>
      <c r="AM740" s="491"/>
      <c r="AN740" s="491"/>
      <c r="AO740" s="491"/>
      <c r="AP740" s="491"/>
      <c r="AQ740" s="491"/>
      <c r="AR740" s="491"/>
    </row>
    <row r="741" spans="2:67" customFormat="1" ht="9" customHeight="1" x14ac:dyDescent="0.1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Z741" s="191"/>
      <c r="BA741" s="198"/>
      <c r="BB741" s="198"/>
      <c r="BC741" s="198"/>
      <c r="BD741" s="198"/>
      <c r="BE741" s="198"/>
      <c r="BF741" s="191"/>
      <c r="BG741" s="191"/>
      <c r="BH741" s="191"/>
      <c r="BI741" s="191"/>
      <c r="BJ741" s="191"/>
      <c r="BK741" s="191"/>
      <c r="BL741" s="125"/>
      <c r="BM741" s="125"/>
      <c r="BN741" s="125"/>
      <c r="BO741" s="125"/>
    </row>
    <row r="742" spans="2:67" ht="18" customHeight="1" x14ac:dyDescent="0.15">
      <c r="B742"/>
      <c r="C742"/>
      <c r="D742" s="369" t="s">
        <v>1026</v>
      </c>
      <c r="E742" s="369"/>
      <c r="F742" s="369"/>
      <c r="G742" s="369"/>
      <c r="H742" s="369"/>
      <c r="I742" s="369"/>
      <c r="J742" s="369"/>
      <c r="K742" s="369"/>
      <c r="L742" s="369"/>
      <c r="M742" s="369"/>
      <c r="N742" s="369"/>
      <c r="O742" s="369"/>
      <c r="P742" s="369"/>
      <c r="Q742" s="369"/>
      <c r="R742" s="369"/>
      <c r="S742" s="369"/>
      <c r="T742" s="369"/>
      <c r="U742" s="369"/>
      <c r="V742" s="369"/>
      <c r="W742" s="369"/>
      <c r="X742" s="369"/>
      <c r="Y742" s="369"/>
      <c r="Z742" s="369"/>
      <c r="AA742" s="369"/>
      <c r="AB742" s="369"/>
      <c r="AC742" s="369"/>
      <c r="AD742" s="369"/>
      <c r="AE742" s="369"/>
      <c r="AF742" s="369"/>
      <c r="AG742" s="369"/>
      <c r="AH742" s="369"/>
      <c r="AI742" s="369"/>
      <c r="AJ742" s="369"/>
      <c r="AK742" s="369"/>
      <c r="AL742" s="369"/>
      <c r="AM742" s="369"/>
      <c r="AN742" s="369"/>
      <c r="AO742" s="369"/>
      <c r="AP742" s="369"/>
      <c r="AQ742" s="369"/>
      <c r="AR742" s="369"/>
    </row>
    <row r="743" spans="2:67" ht="16.5" customHeight="1" x14ac:dyDescent="0.15">
      <c r="D743" s="9"/>
      <c r="E743" s="64" t="s">
        <v>592</v>
      </c>
    </row>
    <row r="744" spans="2:67" ht="18" customHeight="1" x14ac:dyDescent="0.15">
      <c r="D744" s="9"/>
    </row>
    <row r="745" spans="2:67" ht="24.75" customHeight="1" x14ac:dyDescent="0.15">
      <c r="E745" s="525" t="s">
        <v>624</v>
      </c>
      <c r="F745" s="526"/>
      <c r="G745" s="526"/>
      <c r="H745" s="526"/>
      <c r="I745" s="526"/>
      <c r="J745" s="526"/>
      <c r="K745" s="526"/>
      <c r="L745" s="527"/>
      <c r="M745" s="358"/>
      <c r="N745" s="333"/>
      <c r="O745" s="333"/>
      <c r="P745" s="333"/>
      <c r="Q745" s="745" t="s">
        <v>595</v>
      </c>
      <c r="R745" s="746"/>
    </row>
    <row r="746" spans="2:67" ht="7.5" customHeight="1" x14ac:dyDescent="0.15">
      <c r="D746" s="9"/>
    </row>
    <row r="747" spans="2:67" ht="24.95" customHeight="1" x14ac:dyDescent="0.15">
      <c r="F747" s="9"/>
      <c r="G747" s="9"/>
      <c r="H747" s="9"/>
      <c r="I747" s="9"/>
      <c r="J747" s="9"/>
      <c r="K747" s="9"/>
      <c r="L747" s="9"/>
      <c r="M747" s="524" t="s">
        <v>625</v>
      </c>
      <c r="N747" s="524"/>
      <c r="O747" s="524"/>
      <c r="P747" s="524"/>
      <c r="Q747" s="524"/>
      <c r="R747" s="524" t="s">
        <v>626</v>
      </c>
      <c r="S747" s="524"/>
      <c r="T747" s="524"/>
      <c r="U747" s="524"/>
      <c r="V747" s="524"/>
      <c r="W747" s="524" t="s">
        <v>620</v>
      </c>
      <c r="X747" s="524"/>
      <c r="Y747" s="524"/>
      <c r="Z747" s="524"/>
      <c r="AA747" s="524"/>
    </row>
    <row r="748" spans="2:67" ht="24.95" customHeight="1" x14ac:dyDescent="0.15">
      <c r="E748" s="517" t="s">
        <v>919</v>
      </c>
      <c r="F748" s="518"/>
      <c r="G748" s="518"/>
      <c r="H748" s="518"/>
      <c r="I748" s="518"/>
      <c r="J748" s="518"/>
      <c r="K748" s="518"/>
      <c r="L748" s="519"/>
      <c r="M748" s="322"/>
      <c r="N748" s="323"/>
      <c r="O748" s="323"/>
      <c r="P748" s="323"/>
      <c r="Q748" s="72" t="s">
        <v>280</v>
      </c>
      <c r="R748" s="322"/>
      <c r="S748" s="323"/>
      <c r="T748" s="323"/>
      <c r="U748" s="323"/>
      <c r="V748" s="72" t="s">
        <v>280</v>
      </c>
      <c r="W748" s="322"/>
      <c r="X748" s="323"/>
      <c r="Y748" s="323"/>
      <c r="Z748" s="323"/>
      <c r="AA748" s="72" t="s">
        <v>280</v>
      </c>
    </row>
    <row r="749" spans="2:67" ht="24.75" customHeight="1" x14ac:dyDescent="0.15">
      <c r="E749" s="508" t="s">
        <v>627</v>
      </c>
      <c r="F749" s="509"/>
      <c r="G749" s="509"/>
      <c r="H749" s="509"/>
      <c r="I749" s="509"/>
      <c r="J749" s="509"/>
      <c r="K749" s="509"/>
      <c r="L749" s="510"/>
      <c r="M749" s="348"/>
      <c r="N749" s="349"/>
      <c r="O749" s="349"/>
      <c r="P749" s="349"/>
      <c r="Q749" s="74" t="s">
        <v>596</v>
      </c>
      <c r="R749" s="348"/>
      <c r="S749" s="349"/>
      <c r="T749" s="349"/>
      <c r="U749" s="349"/>
      <c r="V749" s="74" t="s">
        <v>596</v>
      </c>
      <c r="W749" s="348"/>
      <c r="X749" s="349"/>
      <c r="Y749" s="349"/>
      <c r="Z749" s="349"/>
      <c r="AA749" s="74" t="s">
        <v>596</v>
      </c>
    </row>
    <row r="750" spans="2:67" ht="12.75" customHeight="1" x14ac:dyDescent="0.15">
      <c r="D750" s="9"/>
    </row>
    <row r="751" spans="2:67" ht="12.75" customHeight="1" x14ac:dyDescent="0.15">
      <c r="D751" s="9"/>
    </row>
    <row r="752" spans="2:67" ht="9.75" customHeight="1" x14ac:dyDescent="0.15">
      <c r="D752" s="9"/>
    </row>
    <row r="753" spans="2:68" customFormat="1" ht="18" customHeight="1" x14ac:dyDescent="0.15">
      <c r="B753" s="1"/>
      <c r="C753" s="1"/>
      <c r="D753" s="9"/>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Z753" s="191"/>
      <c r="BA753" s="198"/>
      <c r="BB753" s="198"/>
      <c r="BC753" s="198"/>
      <c r="BD753" s="198"/>
      <c r="BE753" s="198"/>
      <c r="BF753" s="191"/>
      <c r="BG753" s="191"/>
      <c r="BH753" s="191"/>
      <c r="BI753" s="191"/>
      <c r="BJ753" s="191"/>
      <c r="BK753" s="191"/>
      <c r="BL753" s="125"/>
      <c r="BM753" s="125"/>
      <c r="BN753" s="125"/>
      <c r="BO753" s="125"/>
    </row>
    <row r="754" spans="2:68" ht="18" customHeight="1" x14ac:dyDescent="0.15">
      <c r="B754"/>
      <c r="C754"/>
      <c r="D754" s="369" t="s">
        <v>222</v>
      </c>
      <c r="E754" s="369"/>
      <c r="F754" s="369"/>
      <c r="G754" s="369"/>
      <c r="H754" s="369"/>
      <c r="I754" s="369"/>
      <c r="J754" s="369"/>
      <c r="K754" s="369"/>
      <c r="L754" s="369"/>
      <c r="M754" s="369"/>
      <c r="N754" s="369"/>
      <c r="O754" s="369"/>
      <c r="P754" s="369"/>
      <c r="Q754" s="369"/>
      <c r="R754" s="369"/>
      <c r="S754" s="369"/>
      <c r="T754" s="369"/>
      <c r="U754" s="369"/>
      <c r="V754" s="369"/>
      <c r="W754" s="369"/>
      <c r="X754" s="369"/>
      <c r="Y754" s="369"/>
      <c r="Z754" s="369"/>
      <c r="AA754" s="369"/>
      <c r="AB754" s="369"/>
      <c r="AC754" s="369"/>
      <c r="AD754" s="369"/>
      <c r="AE754" s="369"/>
      <c r="AF754" s="369"/>
      <c r="AG754" s="369"/>
      <c r="AH754" s="369"/>
      <c r="AI754" s="369"/>
      <c r="AJ754" s="369"/>
      <c r="AK754" s="369"/>
      <c r="AL754" s="369"/>
      <c r="AM754" s="369"/>
      <c r="AN754" s="369"/>
      <c r="AO754" s="369"/>
      <c r="AP754" s="369"/>
      <c r="AQ754" s="369"/>
      <c r="AR754" s="369"/>
    </row>
    <row r="755" spans="2:68" ht="15" customHeight="1" x14ac:dyDescent="0.15">
      <c r="D755" s="9"/>
      <c r="E755" s="64" t="s">
        <v>592</v>
      </c>
    </row>
    <row r="756" spans="2:68" ht="21.75" customHeight="1" x14ac:dyDescent="0.15">
      <c r="D756" s="9"/>
    </row>
    <row r="757" spans="2:68" ht="26.45" customHeight="1" x14ac:dyDescent="0.15">
      <c r="E757" s="520" t="s">
        <v>23</v>
      </c>
      <c r="F757" s="521"/>
      <c r="G757" s="521"/>
      <c r="H757" s="521"/>
      <c r="I757" s="521"/>
      <c r="J757" s="521"/>
      <c r="K757" s="521"/>
      <c r="L757" s="522"/>
      <c r="M757" s="358"/>
      <c r="N757" s="333"/>
      <c r="O757" s="333"/>
      <c r="P757" s="333"/>
      <c r="Q757" s="63" t="s">
        <v>539</v>
      </c>
    </row>
    <row r="758" spans="2:68" ht="11.25" customHeight="1" x14ac:dyDescent="0.15">
      <c r="D758" s="9"/>
    </row>
    <row r="759" spans="2:68" ht="30" customHeight="1" x14ac:dyDescent="0.15">
      <c r="E759" s="511" t="s">
        <v>956</v>
      </c>
      <c r="F759" s="512"/>
      <c r="G759" s="512"/>
      <c r="H759" s="512"/>
      <c r="I759" s="512"/>
      <c r="J759" s="512"/>
      <c r="K759" s="512"/>
      <c r="L759" s="513"/>
      <c r="M759" s="524" t="s">
        <v>629</v>
      </c>
      <c r="N759" s="524"/>
      <c r="O759" s="524"/>
      <c r="P759" s="524"/>
      <c r="Q759" s="524"/>
      <c r="R759" s="524" t="s">
        <v>228</v>
      </c>
      <c r="S759" s="524"/>
      <c r="T759" s="524"/>
      <c r="U759" s="524"/>
      <c r="V759" s="524"/>
      <c r="AQ759" s="124"/>
      <c r="AR759" s="124"/>
      <c r="AS759" s="124"/>
      <c r="AT759" s="124"/>
      <c r="AU759" s="124"/>
      <c r="AV759" s="124"/>
      <c r="AW759" s="124"/>
      <c r="AX759" s="124"/>
      <c r="AY759" s="124"/>
      <c r="BL759" s="1"/>
      <c r="BM759" s="1"/>
      <c r="BN759" s="1"/>
      <c r="BO759" s="1"/>
    </row>
    <row r="760" spans="2:68" ht="24.95" customHeight="1" x14ac:dyDescent="0.15">
      <c r="E760" s="517" t="s">
        <v>628</v>
      </c>
      <c r="F760" s="518"/>
      <c r="G760" s="518"/>
      <c r="H760" s="518"/>
      <c r="I760" s="518"/>
      <c r="J760" s="518"/>
      <c r="K760" s="518"/>
      <c r="L760" s="519"/>
      <c r="M760" s="322"/>
      <c r="N760" s="323"/>
      <c r="O760" s="323"/>
      <c r="P760" s="323"/>
      <c r="Q760" s="72" t="s">
        <v>539</v>
      </c>
      <c r="R760" s="322"/>
      <c r="S760" s="323"/>
      <c r="T760" s="323"/>
      <c r="U760" s="323"/>
      <c r="V760" s="72" t="s">
        <v>539</v>
      </c>
      <c r="X760" s="681" t="str">
        <f>IF(AND(M760&lt;&gt;"",R760&lt;&gt;"",M760&gt;R760:R760)," 最低額が最高額を上回っています。","")</f>
        <v/>
      </c>
      <c r="Y760" s="681"/>
      <c r="Z760" s="681"/>
      <c r="AA760" s="681"/>
      <c r="AB760" s="681"/>
      <c r="AC760" s="681"/>
      <c r="AD760" s="681"/>
      <c r="AE760" s="681"/>
      <c r="AF760" s="681"/>
      <c r="AG760" s="681"/>
      <c r="AH760" s="681"/>
      <c r="AI760" s="681"/>
      <c r="AJ760" s="681"/>
      <c r="AQ760" s="124"/>
      <c r="AR760" s="124"/>
      <c r="AS760" s="124"/>
      <c r="AT760" s="124"/>
      <c r="AU760" s="124"/>
      <c r="AV760" s="124"/>
      <c r="AW760" s="124"/>
      <c r="AX760" s="124"/>
      <c r="AY760" s="124"/>
      <c r="BL760" s="1"/>
      <c r="BM760" s="1"/>
      <c r="BN760" s="1"/>
      <c r="BO760" s="1"/>
    </row>
    <row r="761" spans="2:68" ht="24.75" customHeight="1" x14ac:dyDescent="0.15">
      <c r="E761" s="508" t="s">
        <v>227</v>
      </c>
      <c r="F761" s="509"/>
      <c r="G761" s="509"/>
      <c r="H761" s="509"/>
      <c r="I761" s="509"/>
      <c r="J761" s="509"/>
      <c r="K761" s="509"/>
      <c r="L761" s="510"/>
      <c r="M761" s="348"/>
      <c r="N761" s="349"/>
      <c r="O761" s="349"/>
      <c r="P761" s="349"/>
      <c r="Q761" s="74" t="s">
        <v>539</v>
      </c>
      <c r="R761" s="348"/>
      <c r="S761" s="349"/>
      <c r="T761" s="349"/>
      <c r="U761" s="349"/>
      <c r="V761" s="74" t="s">
        <v>539</v>
      </c>
      <c r="X761" s="681" t="str">
        <f>IF(AND(M761&lt;&gt;"",R761&lt;&gt;"",M761&gt;R761:R761)," 最低額が最高額を上回っています。","")</f>
        <v/>
      </c>
      <c r="Y761" s="681"/>
      <c r="Z761" s="681"/>
      <c r="AA761" s="681"/>
      <c r="AB761" s="681"/>
      <c r="AC761" s="681"/>
      <c r="AD761" s="681"/>
      <c r="AE761" s="681"/>
      <c r="AF761" s="681"/>
      <c r="AG761" s="681"/>
      <c r="AH761" s="681"/>
      <c r="AI761" s="681"/>
      <c r="AJ761" s="681"/>
      <c r="AQ761" s="124"/>
      <c r="AR761" s="124"/>
      <c r="AS761" s="124"/>
      <c r="AT761" s="124"/>
      <c r="AU761" s="124"/>
      <c r="AV761" s="124"/>
      <c r="AW761" s="124"/>
      <c r="AX761" s="124"/>
      <c r="AY761" s="124"/>
      <c r="BL761" s="1"/>
      <c r="BM761" s="1"/>
      <c r="BN761" s="1"/>
      <c r="BO761" s="1"/>
    </row>
    <row r="762" spans="2:68" customFormat="1" ht="18" customHeight="1" x14ac:dyDescent="0.15">
      <c r="B762" s="1"/>
      <c r="C762" s="1"/>
      <c r="D762" s="9"/>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Z762" s="191"/>
      <c r="BA762" s="198"/>
      <c r="BB762" s="198"/>
      <c r="BC762" s="198"/>
      <c r="BD762" s="198"/>
      <c r="BE762" s="198"/>
      <c r="BF762" s="191"/>
      <c r="BG762" s="191"/>
      <c r="BH762" s="191"/>
      <c r="BI762" s="191"/>
      <c r="BJ762" s="191"/>
      <c r="BK762" s="191"/>
      <c r="BL762" s="125"/>
      <c r="BM762" s="125"/>
      <c r="BN762" s="125"/>
      <c r="BO762" s="125"/>
    </row>
    <row r="763" spans="2:68" ht="18" customHeight="1" x14ac:dyDescent="0.15">
      <c r="B763"/>
      <c r="C763"/>
      <c r="D763" s="369" t="s">
        <v>768</v>
      </c>
      <c r="E763" s="369"/>
      <c r="F763" s="369"/>
      <c r="G763" s="369"/>
      <c r="H763" s="369"/>
      <c r="I763" s="369"/>
      <c r="J763" s="369"/>
      <c r="K763" s="369"/>
      <c r="L763" s="369"/>
      <c r="M763" s="369"/>
      <c r="N763" s="369"/>
      <c r="O763" s="369"/>
      <c r="P763" s="369"/>
      <c r="Q763" s="369"/>
      <c r="R763" s="369"/>
      <c r="S763" s="369"/>
      <c r="T763" s="369"/>
      <c r="U763" s="369"/>
      <c r="V763" s="369"/>
      <c r="W763" s="369"/>
      <c r="X763" s="369"/>
      <c r="Y763" s="369"/>
      <c r="Z763" s="369"/>
      <c r="AA763" s="369"/>
      <c r="AB763" s="369"/>
      <c r="AC763" s="369"/>
      <c r="AD763" s="369"/>
      <c r="AE763" s="369"/>
      <c r="AF763" s="369"/>
      <c r="AG763" s="369"/>
      <c r="AH763" s="369"/>
      <c r="AI763" s="369"/>
      <c r="AJ763" s="369"/>
      <c r="AK763" s="369"/>
      <c r="AL763" s="369"/>
      <c r="AM763" s="369"/>
      <c r="AN763" s="369"/>
      <c r="AO763" s="369"/>
      <c r="AP763" s="369"/>
      <c r="AQ763" s="369"/>
      <c r="AR763" s="369"/>
      <c r="AT763" s="93" t="s">
        <v>40</v>
      </c>
    </row>
    <row r="764" spans="2:68" ht="7.5" customHeight="1" x14ac:dyDescent="0.15">
      <c r="D764" s="9"/>
      <c r="E764" s="64"/>
      <c r="AT764" s="699"/>
    </row>
    <row r="765" spans="2:68" ht="20.25" customHeight="1" x14ac:dyDescent="0.15">
      <c r="D765" s="9"/>
      <c r="E765" s="71" t="s">
        <v>203</v>
      </c>
      <c r="K765" s="8" t="s">
        <v>204</v>
      </c>
      <c r="O765" s="8" t="s">
        <v>205</v>
      </c>
      <c r="AT765" s="699"/>
    </row>
    <row r="766" spans="2:68" ht="12.75" customHeight="1" x14ac:dyDescent="0.15">
      <c r="D766" s="9"/>
      <c r="E766" s="71"/>
      <c r="K766" s="8"/>
      <c r="O766" s="8"/>
    </row>
    <row r="767" spans="2:68" ht="20.25" customHeight="1" x14ac:dyDescent="0.15">
      <c r="E767" s="62" t="s">
        <v>699</v>
      </c>
      <c r="BP767" s="124"/>
    </row>
    <row r="768" spans="2:68" ht="18" customHeight="1" x14ac:dyDescent="0.15">
      <c r="E768" s="136" t="s">
        <v>967</v>
      </c>
      <c r="BP768" s="124"/>
    </row>
    <row r="769" spans="2:68" ht="33" customHeight="1" x14ac:dyDescent="0.15">
      <c r="E769" s="484"/>
      <c r="F769" s="485"/>
      <c r="G769" s="485"/>
      <c r="H769" s="485"/>
      <c r="I769" s="485"/>
      <c r="J769" s="485"/>
      <c r="K769" s="485"/>
      <c r="L769" s="485"/>
      <c r="M769" s="485"/>
      <c r="N769" s="485"/>
      <c r="O769" s="485"/>
      <c r="P769" s="485"/>
      <c r="Q769" s="485"/>
      <c r="R769" s="485"/>
      <c r="S769" s="485"/>
      <c r="T769" s="485"/>
      <c r="U769" s="485"/>
      <c r="V769" s="485"/>
      <c r="W769" s="485"/>
      <c r="X769" s="485"/>
      <c r="Y769" s="485"/>
      <c r="Z769" s="485"/>
      <c r="AA769" s="485"/>
      <c r="AB769" s="485"/>
      <c r="AC769" s="485"/>
      <c r="AD769" s="485"/>
      <c r="AE769" s="485"/>
      <c r="AF769" s="485"/>
      <c r="AG769" s="485"/>
      <c r="AH769" s="485"/>
      <c r="AI769" s="485"/>
      <c r="AJ769" s="485"/>
      <c r="AK769" s="486"/>
      <c r="BP769" s="124"/>
    </row>
    <row r="770" spans="2:68" customFormat="1" ht="13.5" customHeight="1" x14ac:dyDescent="0.15">
      <c r="B770" s="1"/>
      <c r="C770" s="1"/>
      <c r="D770" s="9"/>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Z770" s="191"/>
      <c r="BA770" s="198"/>
      <c r="BB770" s="198"/>
      <c r="BC770" s="198"/>
      <c r="BD770" s="198"/>
      <c r="BE770" s="198"/>
      <c r="BF770" s="191"/>
      <c r="BG770" s="191"/>
      <c r="BH770" s="191"/>
      <c r="BI770" s="191"/>
      <c r="BJ770" s="191"/>
      <c r="BK770" s="191"/>
      <c r="BL770" s="125"/>
      <c r="BM770" s="125"/>
      <c r="BN770" s="125"/>
      <c r="BO770" s="125"/>
    </row>
    <row r="771" spans="2:68" ht="18" customHeight="1" x14ac:dyDescent="0.15">
      <c r="B771"/>
      <c r="C771"/>
      <c r="D771" s="369" t="s">
        <v>1056</v>
      </c>
      <c r="E771" s="369"/>
      <c r="F771" s="369"/>
      <c r="G771" s="369"/>
      <c r="H771" s="369"/>
      <c r="I771" s="369"/>
      <c r="J771" s="369"/>
      <c r="K771" s="369"/>
      <c r="L771" s="369"/>
      <c r="M771" s="369"/>
      <c r="N771" s="369"/>
      <c r="O771" s="369"/>
      <c r="P771" s="369"/>
      <c r="Q771" s="369"/>
      <c r="R771" s="369"/>
      <c r="S771" s="369"/>
      <c r="T771" s="369"/>
      <c r="U771" s="369"/>
      <c r="V771" s="369"/>
      <c r="W771" s="369"/>
      <c r="X771" s="369"/>
      <c r="Y771" s="369"/>
      <c r="Z771" s="369"/>
      <c r="AA771" s="369"/>
      <c r="AB771" s="369"/>
      <c r="AC771" s="369"/>
      <c r="AD771" s="369"/>
      <c r="AE771" s="369"/>
      <c r="AF771" s="369"/>
      <c r="AG771" s="369"/>
      <c r="AH771" s="369"/>
      <c r="AI771" s="369"/>
      <c r="AJ771" s="369"/>
      <c r="AK771" s="369"/>
      <c r="AL771" s="369"/>
      <c r="AM771" s="369"/>
      <c r="AN771" s="369"/>
      <c r="AO771" s="369"/>
      <c r="AP771" s="369"/>
      <c r="AQ771" s="369"/>
      <c r="AR771" s="369"/>
    </row>
    <row r="772" spans="2:68" ht="13.5" customHeight="1" x14ac:dyDescent="0.15">
      <c r="D772" s="9"/>
      <c r="E772" s="64" t="s">
        <v>592</v>
      </c>
    </row>
    <row r="773" spans="2:68" ht="5.25" customHeight="1" x14ac:dyDescent="0.15">
      <c r="D773" s="9"/>
    </row>
    <row r="774" spans="2:68" ht="24.95" customHeight="1" x14ac:dyDescent="0.15">
      <c r="F774" s="9"/>
      <c r="G774" s="9"/>
      <c r="H774" s="9"/>
      <c r="I774" s="9"/>
      <c r="J774" s="9"/>
      <c r="K774" s="9"/>
      <c r="L774" s="9"/>
      <c r="M774" s="421" t="s">
        <v>631</v>
      </c>
      <c r="N774" s="421"/>
      <c r="O774" s="421"/>
      <c r="P774" s="421"/>
      <c r="Q774" s="421"/>
      <c r="R774" s="421" t="s">
        <v>632</v>
      </c>
      <c r="S774" s="421"/>
      <c r="T774" s="421"/>
      <c r="U774" s="421"/>
      <c r="V774" s="421"/>
      <c r="W774" s="421" t="s">
        <v>633</v>
      </c>
      <c r="X774" s="421"/>
      <c r="Y774" s="421"/>
      <c r="Z774" s="421"/>
      <c r="AA774" s="421"/>
    </row>
    <row r="775" spans="2:68" ht="24.75" customHeight="1" x14ac:dyDescent="0.15">
      <c r="E775" s="525" t="s">
        <v>630</v>
      </c>
      <c r="F775" s="526"/>
      <c r="G775" s="526"/>
      <c r="H775" s="526"/>
      <c r="I775" s="526"/>
      <c r="J775" s="526"/>
      <c r="K775" s="526"/>
      <c r="L775" s="527"/>
      <c r="M775" s="358"/>
      <c r="N775" s="333"/>
      <c r="O775" s="333"/>
      <c r="P775" s="333"/>
      <c r="Q775" s="66" t="s">
        <v>595</v>
      </c>
      <c r="R775" s="358"/>
      <c r="S775" s="333"/>
      <c r="T775" s="333"/>
      <c r="U775" s="333"/>
      <c r="V775" s="66" t="s">
        <v>595</v>
      </c>
      <c r="W775" s="358"/>
      <c r="X775" s="333"/>
      <c r="Y775" s="333"/>
      <c r="Z775" s="333"/>
      <c r="AA775" s="66" t="s">
        <v>595</v>
      </c>
    </row>
    <row r="776" spans="2:68" ht="9.9499999999999993" customHeight="1" x14ac:dyDescent="0.15">
      <c r="D776" s="9"/>
    </row>
    <row r="777" spans="2:68" ht="24.95" customHeight="1" x14ac:dyDescent="0.15">
      <c r="F777" s="9"/>
      <c r="G777" s="9"/>
      <c r="H777" s="9"/>
      <c r="I777" s="9"/>
      <c r="J777" s="9"/>
      <c r="K777" s="9"/>
      <c r="L777" s="9"/>
      <c r="M777" s="524" t="s">
        <v>696</v>
      </c>
      <c r="N777" s="524"/>
      <c r="O777" s="524"/>
      <c r="P777" s="524"/>
      <c r="Q777" s="524"/>
      <c r="AP777" s="124"/>
      <c r="AQ777" s="124"/>
      <c r="AR777" s="124"/>
      <c r="AS777" s="124"/>
      <c r="AT777" s="124"/>
      <c r="AU777" s="124"/>
      <c r="AV777" s="124"/>
      <c r="AW777" s="124"/>
      <c r="AX777" s="124"/>
      <c r="AY777" s="124"/>
      <c r="BL777" s="1"/>
      <c r="BM777" s="1"/>
      <c r="BN777" s="1"/>
      <c r="BO777" s="1"/>
    </row>
    <row r="778" spans="2:68" ht="24.95" customHeight="1" x14ac:dyDescent="0.15">
      <c r="E778" s="525" t="s">
        <v>697</v>
      </c>
      <c r="F778" s="526"/>
      <c r="G778" s="526"/>
      <c r="H778" s="526"/>
      <c r="I778" s="526"/>
      <c r="J778" s="526"/>
      <c r="K778" s="526"/>
      <c r="L778" s="527"/>
      <c r="M778" s="358"/>
      <c r="N778" s="333"/>
      <c r="O778" s="333"/>
      <c r="P778" s="333"/>
      <c r="Q778" s="63" t="s">
        <v>280</v>
      </c>
      <c r="AP778" s="124"/>
      <c r="AQ778" s="124"/>
      <c r="AR778" s="124"/>
      <c r="AS778" s="124"/>
      <c r="AT778" s="124"/>
      <c r="AU778" s="124"/>
      <c r="AV778" s="124"/>
      <c r="AW778" s="124"/>
      <c r="AX778" s="124"/>
      <c r="AY778" s="124"/>
      <c r="BL778" s="1"/>
      <c r="BM778" s="1"/>
      <c r="BN778" s="1"/>
      <c r="BO778" s="1"/>
    </row>
    <row r="779" spans="2:68" customFormat="1" ht="18" customHeight="1" x14ac:dyDescent="0.15">
      <c r="B779" s="1"/>
      <c r="C779" s="1"/>
      <c r="D779" s="9"/>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Z779" s="191"/>
      <c r="BA779" s="198"/>
      <c r="BB779" s="198"/>
      <c r="BC779" s="198"/>
      <c r="BD779" s="198"/>
      <c r="BE779" s="198"/>
      <c r="BF779" s="191"/>
      <c r="BG779" s="191"/>
      <c r="BH779" s="191"/>
      <c r="BI779" s="191"/>
      <c r="BJ779" s="191"/>
      <c r="BK779" s="191"/>
      <c r="BL779" s="125"/>
      <c r="BM779" s="125"/>
      <c r="BN779" s="125"/>
      <c r="BO779" s="125"/>
    </row>
    <row r="780" spans="2:68" ht="18" customHeight="1" x14ac:dyDescent="0.15">
      <c r="B780"/>
      <c r="C780"/>
      <c r="D780" s="369" t="s">
        <v>223</v>
      </c>
      <c r="E780" s="369"/>
      <c r="F780" s="369"/>
      <c r="G780" s="369"/>
      <c r="H780" s="369"/>
      <c r="I780" s="369"/>
      <c r="J780" s="369"/>
      <c r="K780" s="369"/>
      <c r="L780" s="369"/>
      <c r="M780" s="369"/>
      <c r="N780" s="369"/>
      <c r="O780" s="369"/>
      <c r="P780" s="369"/>
      <c r="Q780" s="369"/>
      <c r="R780" s="369"/>
      <c r="S780" s="369"/>
      <c r="T780" s="369"/>
      <c r="U780" s="369"/>
      <c r="V780" s="369"/>
      <c r="W780" s="369"/>
      <c r="X780" s="369"/>
      <c r="Y780" s="369"/>
      <c r="Z780" s="369"/>
      <c r="AA780" s="369"/>
      <c r="AB780" s="369"/>
      <c r="AC780" s="369"/>
      <c r="AD780" s="369"/>
      <c r="AE780" s="369"/>
      <c r="AF780" s="369"/>
      <c r="AG780" s="369"/>
      <c r="AH780" s="369"/>
      <c r="AI780" s="369"/>
      <c r="AJ780" s="369"/>
      <c r="AK780" s="369"/>
      <c r="AL780" s="369"/>
      <c r="AM780" s="369"/>
      <c r="AN780" s="369"/>
      <c r="AO780" s="369"/>
      <c r="AP780" s="369"/>
      <c r="AQ780" s="369"/>
      <c r="AR780" s="369"/>
    </row>
    <row r="781" spans="2:68" ht="15" customHeight="1" x14ac:dyDescent="0.15">
      <c r="D781" s="9"/>
      <c r="E781" s="64" t="s">
        <v>592</v>
      </c>
    </row>
    <row r="782" spans="2:68" ht="36.75" customHeight="1" x14ac:dyDescent="0.15">
      <c r="D782" s="9"/>
    </row>
    <row r="783" spans="2:68" ht="26.45" customHeight="1" x14ac:dyDescent="0.15">
      <c r="E783" s="520" t="s">
        <v>23</v>
      </c>
      <c r="F783" s="521"/>
      <c r="G783" s="521"/>
      <c r="H783" s="521"/>
      <c r="I783" s="521"/>
      <c r="J783" s="521"/>
      <c r="K783" s="521"/>
      <c r="L783" s="522"/>
      <c r="M783" s="358"/>
      <c r="N783" s="333"/>
      <c r="O783" s="333"/>
      <c r="P783" s="333"/>
      <c r="Q783" s="63" t="s">
        <v>539</v>
      </c>
    </row>
    <row r="784" spans="2:68" ht="12.75" customHeight="1" x14ac:dyDescent="0.15">
      <c r="D784" s="9"/>
    </row>
    <row r="785" spans="2:68" ht="30" customHeight="1" x14ac:dyDescent="0.15">
      <c r="E785" s="511" t="s">
        <v>956</v>
      </c>
      <c r="F785" s="512"/>
      <c r="G785" s="512"/>
      <c r="H785" s="512"/>
      <c r="I785" s="512"/>
      <c r="J785" s="512"/>
      <c r="K785" s="512"/>
      <c r="L785" s="513"/>
      <c r="M785" s="524" t="s">
        <v>635</v>
      </c>
      <c r="N785" s="524"/>
      <c r="O785" s="524"/>
      <c r="P785" s="524"/>
      <c r="Q785" s="524"/>
      <c r="R785" s="524" t="s">
        <v>228</v>
      </c>
      <c r="S785" s="524"/>
      <c r="T785" s="524"/>
      <c r="U785" s="524"/>
      <c r="V785" s="524"/>
      <c r="AQ785" s="124"/>
      <c r="AR785" s="124"/>
      <c r="AS785" s="124"/>
      <c r="AT785" s="124"/>
      <c r="AU785" s="124"/>
      <c r="AV785" s="124"/>
      <c r="AW785" s="124"/>
      <c r="AX785" s="124"/>
      <c r="AY785" s="124"/>
      <c r="BL785" s="1"/>
      <c r="BM785" s="1"/>
      <c r="BN785" s="1"/>
      <c r="BO785" s="1"/>
    </row>
    <row r="786" spans="2:68" ht="24.95" customHeight="1" x14ac:dyDescent="0.15">
      <c r="E786" s="517" t="s">
        <v>634</v>
      </c>
      <c r="F786" s="518"/>
      <c r="G786" s="518"/>
      <c r="H786" s="518"/>
      <c r="I786" s="518"/>
      <c r="J786" s="518"/>
      <c r="K786" s="518"/>
      <c r="L786" s="519"/>
      <c r="M786" s="322"/>
      <c r="N786" s="323"/>
      <c r="O786" s="323"/>
      <c r="P786" s="323"/>
      <c r="Q786" s="72" t="s">
        <v>539</v>
      </c>
      <c r="R786" s="322"/>
      <c r="S786" s="323"/>
      <c r="T786" s="323"/>
      <c r="U786" s="323"/>
      <c r="V786" s="72" t="s">
        <v>539</v>
      </c>
      <c r="X786" s="523" t="str">
        <f>IF(AND(M786&lt;&gt;"",R786&lt;&gt;"",M786&gt;R786:R786)," 最低額が最高額を上回っています。","")</f>
        <v/>
      </c>
      <c r="Y786" s="523"/>
      <c r="Z786" s="523"/>
      <c r="AA786" s="523"/>
      <c r="AB786" s="523"/>
      <c r="AC786" s="523"/>
      <c r="AD786" s="523"/>
      <c r="AE786" s="523"/>
      <c r="AF786" s="523"/>
      <c r="AG786" s="523"/>
      <c r="AH786" s="523"/>
      <c r="AI786" s="523"/>
      <c r="AJ786" s="523"/>
      <c r="AQ786" s="124"/>
      <c r="AR786" s="124"/>
      <c r="AS786" s="124"/>
      <c r="AT786" s="124"/>
      <c r="AU786" s="124"/>
      <c r="AV786" s="124"/>
      <c r="AW786" s="124"/>
      <c r="AX786" s="124"/>
      <c r="AY786" s="124"/>
      <c r="BL786" s="1"/>
      <c r="BM786" s="1"/>
      <c r="BN786" s="1"/>
      <c r="BO786" s="1"/>
    </row>
    <row r="787" spans="2:68" ht="24.95" customHeight="1" x14ac:dyDescent="0.15">
      <c r="E787" s="514" t="s">
        <v>636</v>
      </c>
      <c r="F787" s="515"/>
      <c r="G787" s="515"/>
      <c r="H787" s="515"/>
      <c r="I787" s="515"/>
      <c r="J787" s="515"/>
      <c r="K787" s="515"/>
      <c r="L787" s="516"/>
      <c r="M787" s="314"/>
      <c r="N787" s="315"/>
      <c r="O787" s="315"/>
      <c r="P787" s="315"/>
      <c r="Q787" s="73" t="s">
        <v>539</v>
      </c>
      <c r="R787" s="314"/>
      <c r="S787" s="315"/>
      <c r="T787" s="315"/>
      <c r="U787" s="315"/>
      <c r="V787" s="73" t="s">
        <v>539</v>
      </c>
      <c r="X787" s="677" t="str">
        <f>IF(AND(M787&lt;&gt;"",R787&lt;&gt;"",M787&gt;R787:R787)," 最低額が最高額を上回っています。","")</f>
        <v/>
      </c>
      <c r="Y787" s="677"/>
      <c r="Z787" s="677"/>
      <c r="AA787" s="677"/>
      <c r="AB787" s="677"/>
      <c r="AC787" s="677"/>
      <c r="AD787" s="677"/>
      <c r="AE787" s="677"/>
      <c r="AF787" s="677"/>
      <c r="AG787" s="677"/>
      <c r="AH787" s="677"/>
      <c r="AI787" s="677"/>
      <c r="AJ787" s="677"/>
      <c r="AQ787" s="124"/>
      <c r="AR787" s="124"/>
      <c r="AS787" s="124"/>
      <c r="AT787" s="124"/>
      <c r="AU787" s="124"/>
      <c r="AV787" s="124"/>
      <c r="AW787" s="124"/>
      <c r="AX787" s="124"/>
      <c r="AY787" s="124"/>
      <c r="BL787" s="1"/>
      <c r="BM787" s="1"/>
      <c r="BN787" s="1"/>
      <c r="BO787" s="1"/>
    </row>
    <row r="788" spans="2:68" ht="24.75" customHeight="1" x14ac:dyDescent="0.15">
      <c r="E788" s="508" t="s">
        <v>227</v>
      </c>
      <c r="F788" s="509"/>
      <c r="G788" s="509"/>
      <c r="H788" s="509"/>
      <c r="I788" s="509"/>
      <c r="J788" s="509"/>
      <c r="K788" s="509"/>
      <c r="L788" s="510"/>
      <c r="M788" s="348"/>
      <c r="N788" s="349"/>
      <c r="O788" s="349"/>
      <c r="P788" s="349"/>
      <c r="Q788" s="74" t="s">
        <v>539</v>
      </c>
      <c r="R788" s="348"/>
      <c r="S788" s="349"/>
      <c r="T788" s="349"/>
      <c r="U788" s="349"/>
      <c r="V788" s="74" t="s">
        <v>539</v>
      </c>
      <c r="X788" s="678" t="str">
        <f>IF(AND(M788&lt;&gt;"",R788&lt;&gt;"",M788&gt;R788:R788)," 最低額が最高額を上回っています。","")</f>
        <v/>
      </c>
      <c r="Y788" s="678"/>
      <c r="Z788" s="678"/>
      <c r="AA788" s="678"/>
      <c r="AB788" s="678"/>
      <c r="AC788" s="678"/>
      <c r="AD788" s="678"/>
      <c r="AE788" s="678"/>
      <c r="AF788" s="678"/>
      <c r="AG788" s="678"/>
      <c r="AH788" s="678"/>
      <c r="AI788" s="678"/>
      <c r="AJ788" s="678"/>
      <c r="AQ788" s="124"/>
      <c r="AR788" s="124"/>
      <c r="AS788" s="124"/>
      <c r="AT788" s="124"/>
      <c r="AU788" s="124"/>
      <c r="AV788" s="124"/>
      <c r="AW788" s="124"/>
      <c r="AX788" s="124"/>
      <c r="AY788" s="124"/>
      <c r="BL788" s="1"/>
      <c r="BM788" s="1"/>
      <c r="BN788" s="1"/>
      <c r="BO788" s="1"/>
    </row>
    <row r="789" spans="2:68" customFormat="1" ht="12" customHeight="1" x14ac:dyDescent="0.15">
      <c r="B789" s="1"/>
      <c r="C789" s="1"/>
      <c r="D789" s="9"/>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Z789" s="191"/>
      <c r="BA789" s="198"/>
      <c r="BB789" s="198"/>
      <c r="BC789" s="198"/>
      <c r="BD789" s="198"/>
      <c r="BE789" s="198"/>
      <c r="BF789" s="191"/>
      <c r="BG789" s="191"/>
      <c r="BH789" s="191"/>
      <c r="BI789" s="191"/>
      <c r="BJ789" s="191"/>
      <c r="BK789" s="191"/>
      <c r="BL789" s="125"/>
      <c r="BM789" s="125"/>
      <c r="BN789" s="125"/>
      <c r="BO789" s="125"/>
    </row>
    <row r="790" spans="2:68" ht="18" customHeight="1" x14ac:dyDescent="0.15">
      <c r="B790"/>
      <c r="C790"/>
      <c r="D790" s="369" t="s">
        <v>769</v>
      </c>
      <c r="E790" s="369"/>
      <c r="F790" s="369"/>
      <c r="G790" s="369"/>
      <c r="H790" s="369"/>
      <c r="I790" s="369"/>
      <c r="J790" s="369"/>
      <c r="K790" s="369"/>
      <c r="L790" s="369"/>
      <c r="M790" s="369"/>
      <c r="N790" s="369"/>
      <c r="O790" s="369"/>
      <c r="P790" s="369"/>
      <c r="Q790" s="369"/>
      <c r="R790" s="369"/>
      <c r="S790" s="369"/>
      <c r="T790" s="369"/>
      <c r="U790" s="369"/>
      <c r="V790" s="369"/>
      <c r="W790" s="369"/>
      <c r="X790" s="369"/>
      <c r="Y790" s="369"/>
      <c r="Z790" s="369"/>
      <c r="AA790" s="369"/>
      <c r="AB790" s="369"/>
      <c r="AC790" s="369"/>
      <c r="AD790" s="369"/>
      <c r="AE790" s="369"/>
      <c r="AF790" s="369"/>
      <c r="AG790" s="369"/>
      <c r="AH790" s="369"/>
      <c r="AI790" s="369"/>
      <c r="AJ790" s="369"/>
      <c r="AK790" s="369"/>
      <c r="AL790" s="369"/>
      <c r="AM790" s="369"/>
      <c r="AN790" s="369"/>
      <c r="AO790" s="369"/>
      <c r="AP790" s="369"/>
      <c r="AQ790" s="369"/>
      <c r="AR790" s="369"/>
      <c r="AT790" s="93" t="s">
        <v>40</v>
      </c>
    </row>
    <row r="791" spans="2:68" ht="9" customHeight="1" x14ac:dyDescent="0.15">
      <c r="D791" s="9"/>
      <c r="E791" s="64"/>
      <c r="AT791" s="699"/>
    </row>
    <row r="792" spans="2:68" ht="19.5" customHeight="1" x14ac:dyDescent="0.15">
      <c r="D792" s="9"/>
      <c r="E792" s="71" t="s">
        <v>203</v>
      </c>
      <c r="K792" s="8" t="s">
        <v>204</v>
      </c>
      <c r="O792" s="8" t="s">
        <v>205</v>
      </c>
      <c r="AT792" s="699"/>
    </row>
    <row r="793" spans="2:68" ht="12.75" customHeight="1" x14ac:dyDescent="0.15">
      <c r="D793" s="9"/>
      <c r="E793" s="71"/>
      <c r="K793" s="8"/>
      <c r="O793" s="8"/>
    </row>
    <row r="794" spans="2:68" ht="20.25" customHeight="1" x14ac:dyDescent="0.15">
      <c r="E794" s="62" t="s">
        <v>699</v>
      </c>
      <c r="BP794" s="124"/>
    </row>
    <row r="795" spans="2:68" ht="18" customHeight="1" x14ac:dyDescent="0.15">
      <c r="E795" s="136" t="s">
        <v>967</v>
      </c>
      <c r="BP795" s="124"/>
    </row>
    <row r="796" spans="2:68" ht="33" customHeight="1" x14ac:dyDescent="0.15">
      <c r="E796" s="484"/>
      <c r="F796" s="485"/>
      <c r="G796" s="485"/>
      <c r="H796" s="485"/>
      <c r="I796" s="485"/>
      <c r="J796" s="485"/>
      <c r="K796" s="485"/>
      <c r="L796" s="485"/>
      <c r="M796" s="485"/>
      <c r="N796" s="485"/>
      <c r="O796" s="485"/>
      <c r="P796" s="485"/>
      <c r="Q796" s="485"/>
      <c r="R796" s="485"/>
      <c r="S796" s="485"/>
      <c r="T796" s="485"/>
      <c r="U796" s="485"/>
      <c r="V796" s="485"/>
      <c r="W796" s="485"/>
      <c r="X796" s="485"/>
      <c r="Y796" s="485"/>
      <c r="Z796" s="485"/>
      <c r="AA796" s="485"/>
      <c r="AB796" s="485"/>
      <c r="AC796" s="485"/>
      <c r="AD796" s="485"/>
      <c r="AE796" s="485"/>
      <c r="AF796" s="485"/>
      <c r="AG796" s="485"/>
      <c r="AH796" s="485"/>
      <c r="AI796" s="485"/>
      <c r="AJ796" s="485"/>
      <c r="AK796" s="486"/>
      <c r="BP796" s="124"/>
    </row>
    <row r="797" spans="2:68" customFormat="1" ht="38.25" customHeight="1" x14ac:dyDescent="0.15">
      <c r="B797" s="1"/>
      <c r="C797" s="1"/>
      <c r="D797" s="9"/>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Z797" s="191"/>
      <c r="BA797" s="198"/>
      <c r="BB797" s="198"/>
      <c r="BC797" s="198"/>
      <c r="BD797" s="198"/>
      <c r="BE797" s="198"/>
      <c r="BF797" s="191"/>
      <c r="BG797" s="191"/>
      <c r="BH797" s="191"/>
      <c r="BI797" s="191"/>
      <c r="BJ797" s="191"/>
      <c r="BK797" s="191"/>
      <c r="BL797" s="125"/>
      <c r="BM797" s="125"/>
      <c r="BN797" s="125"/>
      <c r="BO797" s="125"/>
    </row>
    <row r="798" spans="2:68" customFormat="1" ht="23.1" customHeight="1" x14ac:dyDescent="0.15">
      <c r="C798" s="5" t="s">
        <v>1021</v>
      </c>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4"/>
      <c r="AL798" s="4"/>
      <c r="AM798" s="4"/>
      <c r="AN798" s="4"/>
      <c r="AO798" s="4"/>
      <c r="AP798" s="4"/>
      <c r="AQ798" s="4"/>
      <c r="AR798" s="4"/>
      <c r="AZ798" s="191"/>
      <c r="BA798" s="198"/>
      <c r="BB798" s="198"/>
      <c r="BC798" s="198"/>
      <c r="BD798" s="198"/>
      <c r="BE798" s="198"/>
      <c r="BF798" s="191"/>
      <c r="BG798" s="191"/>
      <c r="BH798" s="191"/>
      <c r="BI798" s="191"/>
      <c r="BJ798" s="191"/>
      <c r="BK798" s="191"/>
      <c r="BL798" s="125"/>
      <c r="BM798" s="125"/>
      <c r="BN798" s="125"/>
      <c r="BO798" s="125"/>
    </row>
    <row r="799" spans="2:68" ht="18" customHeight="1" x14ac:dyDescent="0.15">
      <c r="B799"/>
      <c r="C799" s="491" t="s">
        <v>1073</v>
      </c>
      <c r="D799" s="491"/>
      <c r="E799" s="491"/>
      <c r="F799" s="491"/>
      <c r="G799" s="491"/>
      <c r="H799" s="491"/>
      <c r="I799" s="491"/>
      <c r="J799" s="491"/>
      <c r="K799" s="491"/>
      <c r="L799" s="491"/>
      <c r="M799" s="491"/>
      <c r="N799" s="491"/>
      <c r="O799" s="491"/>
      <c r="P799" s="491"/>
      <c r="Q799" s="491"/>
      <c r="R799" s="491"/>
      <c r="S799" s="491"/>
      <c r="T799" s="491"/>
      <c r="U799" s="491"/>
      <c r="V799" s="491"/>
      <c r="W799" s="491"/>
      <c r="X799" s="491"/>
      <c r="Y799" s="491"/>
      <c r="Z799" s="491"/>
      <c r="AA799" s="491"/>
      <c r="AB799" s="491"/>
      <c r="AC799" s="491"/>
      <c r="AD799" s="491"/>
      <c r="AE799" s="491"/>
      <c r="AF799" s="491"/>
      <c r="AG799" s="491"/>
      <c r="AH799" s="491"/>
      <c r="AI799" s="491"/>
      <c r="AJ799" s="491"/>
      <c r="AK799" s="491"/>
      <c r="AL799" s="491"/>
      <c r="AM799" s="491"/>
      <c r="AN799" s="491"/>
      <c r="AO799" s="491"/>
      <c r="AP799" s="491"/>
      <c r="AQ799" s="491"/>
      <c r="AR799" s="491"/>
    </row>
    <row r="800" spans="2:68" customFormat="1" ht="10.5" customHeight="1" x14ac:dyDescent="0.15">
      <c r="B800" s="1"/>
      <c r="C800" s="1"/>
      <c r="D800" s="9"/>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Z800" s="191"/>
      <c r="BA800" s="198"/>
      <c r="BB800" s="198"/>
      <c r="BC800" s="198"/>
      <c r="BD800" s="198"/>
      <c r="BE800" s="198"/>
      <c r="BF800" s="191"/>
      <c r="BG800" s="191"/>
      <c r="BH800" s="191"/>
      <c r="BI800" s="191"/>
      <c r="BJ800" s="191"/>
      <c r="BK800" s="191"/>
      <c r="BL800" s="125"/>
      <c r="BM800" s="125"/>
      <c r="BN800" s="125"/>
      <c r="BO800" s="125"/>
    </row>
    <row r="801" spans="2:67" ht="18" customHeight="1" x14ac:dyDescent="0.15">
      <c r="B801"/>
      <c r="C801"/>
      <c r="D801" s="491" t="s">
        <v>1027</v>
      </c>
      <c r="E801" s="491"/>
      <c r="F801" s="491"/>
      <c r="G801" s="491"/>
      <c r="H801" s="491"/>
      <c r="I801" s="491"/>
      <c r="J801" s="491"/>
      <c r="K801" s="491"/>
      <c r="L801" s="491"/>
      <c r="M801" s="491"/>
      <c r="N801" s="491"/>
      <c r="O801" s="491"/>
      <c r="P801" s="491"/>
      <c r="Q801" s="491"/>
      <c r="R801" s="491"/>
      <c r="S801" s="491"/>
      <c r="T801" s="491"/>
      <c r="U801" s="491"/>
      <c r="V801" s="491"/>
      <c r="W801" s="491"/>
      <c r="X801" s="491"/>
      <c r="Y801" s="491"/>
      <c r="Z801" s="491"/>
      <c r="AA801" s="491"/>
      <c r="AB801" s="491"/>
      <c r="AC801" s="491"/>
      <c r="AD801" s="491"/>
      <c r="AE801" s="491"/>
      <c r="AF801" s="491"/>
      <c r="AG801" s="491"/>
      <c r="AH801" s="491"/>
      <c r="AI801" s="491"/>
      <c r="AJ801" s="491"/>
      <c r="AK801" s="491"/>
      <c r="AL801" s="491"/>
      <c r="AM801" s="491"/>
      <c r="AN801" s="491"/>
      <c r="AO801" s="491"/>
      <c r="AP801" s="491"/>
      <c r="AQ801" s="491"/>
      <c r="AR801" s="491"/>
    </row>
    <row r="802" spans="2:67" ht="20.25" customHeight="1" x14ac:dyDescent="0.15">
      <c r="D802" s="9"/>
      <c r="E802" s="64" t="s">
        <v>592</v>
      </c>
    </row>
    <row r="803" spans="2:67" ht="9" customHeight="1" x14ac:dyDescent="0.15">
      <c r="D803" s="9"/>
    </row>
    <row r="804" spans="2:67" ht="24.95" customHeight="1" x14ac:dyDescent="0.15">
      <c r="F804" s="9"/>
      <c r="G804" s="9"/>
      <c r="H804" s="9"/>
      <c r="I804" s="9"/>
      <c r="J804" s="9"/>
      <c r="K804" s="9"/>
      <c r="L804" s="9"/>
      <c r="M804" s="421" t="s">
        <v>638</v>
      </c>
      <c r="N804" s="421"/>
      <c r="O804" s="421"/>
      <c r="P804" s="421"/>
      <c r="Q804" s="421"/>
      <c r="R804" s="421" t="s">
        <v>639</v>
      </c>
      <c r="S804" s="421"/>
      <c r="T804" s="421"/>
      <c r="U804" s="421"/>
      <c r="V804" s="421"/>
      <c r="W804" s="421" t="s">
        <v>640</v>
      </c>
      <c r="X804" s="421"/>
      <c r="Y804" s="421"/>
      <c r="Z804" s="421"/>
      <c r="AA804" s="421"/>
      <c r="AB804" s="421" t="s">
        <v>641</v>
      </c>
      <c r="AC804" s="421"/>
      <c r="AD804" s="421"/>
      <c r="AE804" s="421"/>
      <c r="AF804" s="421"/>
    </row>
    <row r="805" spans="2:67" ht="24.75" customHeight="1" x14ac:dyDescent="0.15">
      <c r="E805" s="525" t="s">
        <v>637</v>
      </c>
      <c r="F805" s="526"/>
      <c r="G805" s="526"/>
      <c r="H805" s="526"/>
      <c r="I805" s="526"/>
      <c r="J805" s="526"/>
      <c r="K805" s="526"/>
      <c r="L805" s="527"/>
      <c r="M805" s="358"/>
      <c r="N805" s="333"/>
      <c r="O805" s="333"/>
      <c r="P805" s="333"/>
      <c r="Q805" s="66" t="s">
        <v>595</v>
      </c>
      <c r="R805" s="358"/>
      <c r="S805" s="333"/>
      <c r="T805" s="333"/>
      <c r="U805" s="333"/>
      <c r="V805" s="66" t="s">
        <v>595</v>
      </c>
      <c r="W805" s="358"/>
      <c r="X805" s="333"/>
      <c r="Y805" s="333"/>
      <c r="Z805" s="333"/>
      <c r="AA805" s="66" t="s">
        <v>595</v>
      </c>
      <c r="AB805" s="358"/>
      <c r="AC805" s="333"/>
      <c r="AD805" s="333"/>
      <c r="AE805" s="333"/>
      <c r="AF805" s="66" t="s">
        <v>595</v>
      </c>
    </row>
    <row r="806" spans="2:67" ht="9.9499999999999993" customHeight="1" x14ac:dyDescent="0.15">
      <c r="D806" s="9"/>
    </row>
    <row r="807" spans="2:67" ht="24.95" customHeight="1" x14ac:dyDescent="0.15">
      <c r="F807" s="9"/>
      <c r="G807" s="9"/>
      <c r="H807" s="9"/>
      <c r="I807" s="9"/>
      <c r="J807" s="9"/>
      <c r="K807" s="9"/>
      <c r="L807" s="9"/>
      <c r="M807" s="524" t="s">
        <v>643</v>
      </c>
      <c r="N807" s="524"/>
      <c r="O807" s="524"/>
      <c r="P807" s="524"/>
      <c r="Q807" s="524"/>
      <c r="R807" s="524" t="s">
        <v>644</v>
      </c>
      <c r="S807" s="524"/>
      <c r="T807" s="524"/>
      <c r="U807" s="524"/>
      <c r="V807" s="524"/>
      <c r="W807" s="524" t="s">
        <v>641</v>
      </c>
      <c r="X807" s="524"/>
      <c r="Y807" s="524"/>
      <c r="Z807" s="524"/>
      <c r="AA807" s="524"/>
    </row>
    <row r="808" spans="2:67" ht="24.95" customHeight="1" x14ac:dyDescent="0.15">
      <c r="E808" s="517" t="s">
        <v>642</v>
      </c>
      <c r="F808" s="518"/>
      <c r="G808" s="518"/>
      <c r="H808" s="518"/>
      <c r="I808" s="518"/>
      <c r="J808" s="518"/>
      <c r="K808" s="518"/>
      <c r="L808" s="519"/>
      <c r="M808" s="322"/>
      <c r="N808" s="323"/>
      <c r="O808" s="323"/>
      <c r="P808" s="323"/>
      <c r="Q808" s="72" t="s">
        <v>280</v>
      </c>
      <c r="R808" s="322"/>
      <c r="S808" s="323"/>
      <c r="T808" s="323"/>
      <c r="U808" s="323"/>
      <c r="V808" s="72" t="s">
        <v>280</v>
      </c>
      <c r="W808" s="322"/>
      <c r="X808" s="323"/>
      <c r="Y808" s="323"/>
      <c r="Z808" s="323"/>
      <c r="AA808" s="72" t="s">
        <v>280</v>
      </c>
    </row>
    <row r="809" spans="2:67" ht="24.75" customHeight="1" x14ac:dyDescent="0.15">
      <c r="E809" s="508" t="s">
        <v>645</v>
      </c>
      <c r="F809" s="509"/>
      <c r="G809" s="509"/>
      <c r="H809" s="509"/>
      <c r="I809" s="509"/>
      <c r="J809" s="509"/>
      <c r="K809" s="509"/>
      <c r="L809" s="510"/>
      <c r="M809" s="348"/>
      <c r="N809" s="349"/>
      <c r="O809" s="349"/>
      <c r="P809" s="349"/>
      <c r="Q809" s="74" t="s">
        <v>596</v>
      </c>
      <c r="R809" s="348"/>
      <c r="S809" s="349"/>
      <c r="T809" s="349"/>
      <c r="U809" s="349"/>
      <c r="V809" s="74" t="s">
        <v>596</v>
      </c>
      <c r="W809" s="348"/>
      <c r="X809" s="349"/>
      <c r="Y809" s="349"/>
      <c r="Z809" s="349"/>
      <c r="AA809" s="74" t="s">
        <v>596</v>
      </c>
    </row>
    <row r="810" spans="2:67" ht="12.75" customHeight="1" x14ac:dyDescent="0.15">
      <c r="D810" s="9"/>
    </row>
    <row r="811" spans="2:67" ht="12.75" customHeight="1" x14ac:dyDescent="0.15">
      <c r="D811" s="9"/>
    </row>
    <row r="812" spans="2:67" ht="12.75" customHeight="1" x14ac:dyDescent="0.15">
      <c r="D812" s="9"/>
    </row>
    <row r="813" spans="2:67" customFormat="1" ht="18" customHeight="1" x14ac:dyDescent="0.15">
      <c r="B813" s="1"/>
      <c r="C813" s="1"/>
      <c r="D813" s="9"/>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Z813" s="191"/>
      <c r="BA813" s="198"/>
      <c r="BB813" s="198"/>
      <c r="BC813" s="198"/>
      <c r="BD813" s="198"/>
      <c r="BE813" s="198"/>
      <c r="BF813" s="191"/>
      <c r="BG813" s="191"/>
      <c r="BH813" s="191"/>
      <c r="BI813" s="191"/>
      <c r="BJ813" s="191"/>
      <c r="BK813" s="191"/>
      <c r="BL813" s="125"/>
      <c r="BM813" s="125"/>
      <c r="BN813" s="125"/>
      <c r="BO813" s="125"/>
    </row>
    <row r="814" spans="2:67" ht="18" customHeight="1" x14ac:dyDescent="0.15">
      <c r="B814"/>
      <c r="C814"/>
      <c r="D814" s="369" t="s">
        <v>1028</v>
      </c>
      <c r="E814" s="369"/>
      <c r="F814" s="369"/>
      <c r="G814" s="369"/>
      <c r="H814" s="369"/>
      <c r="I814" s="369"/>
      <c r="J814" s="369"/>
      <c r="K814" s="369"/>
      <c r="L814" s="369"/>
      <c r="M814" s="369"/>
      <c r="N814" s="369"/>
      <c r="O814" s="369"/>
      <c r="P814" s="369"/>
      <c r="Q814" s="369"/>
      <c r="R814" s="369"/>
      <c r="S814" s="369"/>
      <c r="T814" s="369"/>
      <c r="U814" s="369"/>
      <c r="V814" s="369"/>
      <c r="W814" s="369"/>
      <c r="X814" s="369"/>
      <c r="Y814" s="369"/>
      <c r="Z814" s="369"/>
      <c r="AA814" s="369"/>
      <c r="AB814" s="369"/>
      <c r="AC814" s="369"/>
      <c r="AD814" s="369"/>
      <c r="AE814" s="369"/>
      <c r="AF814" s="369"/>
      <c r="AG814" s="369"/>
      <c r="AH814" s="369"/>
      <c r="AI814" s="369"/>
      <c r="AJ814" s="369"/>
      <c r="AK814" s="369"/>
      <c r="AL814" s="369"/>
      <c r="AM814" s="369"/>
      <c r="AN814" s="369"/>
      <c r="AO814" s="369"/>
      <c r="AP814" s="369"/>
      <c r="AQ814" s="369"/>
      <c r="AR814" s="369"/>
    </row>
    <row r="815" spans="2:67" ht="16.5" customHeight="1" x14ac:dyDescent="0.15">
      <c r="D815" s="9"/>
      <c r="E815" s="64" t="s">
        <v>592</v>
      </c>
    </row>
    <row r="816" spans="2:67" ht="16.5" customHeight="1" x14ac:dyDescent="0.15">
      <c r="D816" s="9"/>
    </row>
    <row r="817" spans="2:68" ht="26.45" customHeight="1" x14ac:dyDescent="0.15">
      <c r="E817" s="520" t="s">
        <v>23</v>
      </c>
      <c r="F817" s="521"/>
      <c r="G817" s="521"/>
      <c r="H817" s="521"/>
      <c r="I817" s="521"/>
      <c r="J817" s="521"/>
      <c r="K817" s="521"/>
      <c r="L817" s="522"/>
      <c r="M817" s="358"/>
      <c r="N817" s="333"/>
      <c r="O817" s="333"/>
      <c r="P817" s="333"/>
      <c r="Q817" s="63" t="s">
        <v>539</v>
      </c>
    </row>
    <row r="818" spans="2:68" ht="9.9499999999999993" customHeight="1" x14ac:dyDescent="0.15">
      <c r="D818" s="9"/>
    </row>
    <row r="819" spans="2:68" ht="30" customHeight="1" x14ac:dyDescent="0.15">
      <c r="E819" s="511" t="s">
        <v>956</v>
      </c>
      <c r="F819" s="512"/>
      <c r="G819" s="512"/>
      <c r="H819" s="512"/>
      <c r="I819" s="512"/>
      <c r="J819" s="512"/>
      <c r="K819" s="512"/>
      <c r="L819" s="513"/>
      <c r="M819" s="524" t="s">
        <v>647</v>
      </c>
      <c r="N819" s="524"/>
      <c r="O819" s="524"/>
      <c r="P819" s="524"/>
      <c r="Q819" s="524"/>
      <c r="R819" s="524" t="s">
        <v>228</v>
      </c>
      <c r="S819" s="524"/>
      <c r="T819" s="524"/>
      <c r="U819" s="524"/>
      <c r="V819" s="524"/>
      <c r="AS819" s="124"/>
      <c r="AT819" s="124"/>
      <c r="AU819" s="124"/>
      <c r="AV819" s="124"/>
      <c r="AW819" s="124"/>
      <c r="AX819" s="124"/>
      <c r="AY819" s="124"/>
      <c r="BL819" s="1"/>
      <c r="BM819" s="1"/>
      <c r="BN819" s="1"/>
      <c r="BO819" s="1"/>
    </row>
    <row r="820" spans="2:68" ht="24.95" customHeight="1" x14ac:dyDescent="0.15">
      <c r="E820" s="517" t="s">
        <v>646</v>
      </c>
      <c r="F820" s="518"/>
      <c r="G820" s="518"/>
      <c r="H820" s="518"/>
      <c r="I820" s="518"/>
      <c r="J820" s="518"/>
      <c r="K820" s="518"/>
      <c r="L820" s="519"/>
      <c r="M820" s="322"/>
      <c r="N820" s="323"/>
      <c r="O820" s="323"/>
      <c r="P820" s="323"/>
      <c r="Q820" s="72" t="s">
        <v>539</v>
      </c>
      <c r="R820" s="322"/>
      <c r="S820" s="323"/>
      <c r="T820" s="323"/>
      <c r="U820" s="323"/>
      <c r="V820" s="72" t="s">
        <v>539</v>
      </c>
      <c r="X820" s="523" t="str">
        <f>IF(AND(M820&lt;&gt;"",R820&lt;&gt;"",M820&gt;R820:R820)," 最低額が最高額を上回っています。","")</f>
        <v/>
      </c>
      <c r="Y820" s="523"/>
      <c r="Z820" s="523"/>
      <c r="AA820" s="523"/>
      <c r="AB820" s="523"/>
      <c r="AC820" s="523"/>
      <c r="AD820" s="523"/>
      <c r="AE820" s="523"/>
      <c r="AF820" s="523"/>
      <c r="AG820" s="523"/>
      <c r="AH820" s="523"/>
      <c r="AI820" s="523"/>
      <c r="AJ820" s="523"/>
      <c r="AS820" s="124"/>
      <c r="AT820" s="124"/>
      <c r="AU820" s="124"/>
      <c r="AV820" s="124"/>
      <c r="AW820" s="124"/>
      <c r="AX820" s="124"/>
      <c r="AY820" s="124"/>
      <c r="BL820" s="1"/>
      <c r="BM820" s="1"/>
      <c r="BN820" s="1"/>
      <c r="BO820" s="1"/>
    </row>
    <row r="821" spans="2:68" ht="24.95" customHeight="1" x14ac:dyDescent="0.15">
      <c r="E821" s="514" t="s">
        <v>648</v>
      </c>
      <c r="F821" s="515"/>
      <c r="G821" s="515"/>
      <c r="H821" s="515"/>
      <c r="I821" s="515"/>
      <c r="J821" s="515"/>
      <c r="K821" s="515"/>
      <c r="L821" s="516"/>
      <c r="M821" s="314"/>
      <c r="N821" s="315"/>
      <c r="O821" s="315"/>
      <c r="P821" s="315"/>
      <c r="Q821" s="73" t="s">
        <v>539</v>
      </c>
      <c r="R821" s="314"/>
      <c r="S821" s="315"/>
      <c r="T821" s="315"/>
      <c r="U821" s="315"/>
      <c r="V821" s="73" t="s">
        <v>539</v>
      </c>
      <c r="X821" s="523" t="str">
        <f>IF(AND(M821&lt;&gt;"",R821&lt;&gt;"",M821&gt;R821:R821)," 最低額が最高額を上回っています。","")</f>
        <v/>
      </c>
      <c r="Y821" s="523"/>
      <c r="Z821" s="523"/>
      <c r="AA821" s="523"/>
      <c r="AB821" s="523"/>
      <c r="AC821" s="523"/>
      <c r="AD821" s="523"/>
      <c r="AE821" s="523"/>
      <c r="AF821" s="523"/>
      <c r="AG821" s="523"/>
      <c r="AH821" s="523"/>
      <c r="AI821" s="523"/>
      <c r="AJ821" s="523"/>
      <c r="AS821" s="124"/>
      <c r="AT821" s="124"/>
      <c r="AU821" s="124"/>
      <c r="AV821" s="124"/>
      <c r="AW821" s="124"/>
      <c r="AX821" s="124"/>
      <c r="AY821" s="124"/>
      <c r="BL821" s="1"/>
      <c r="BM821" s="1"/>
      <c r="BN821" s="1"/>
      <c r="BO821" s="1"/>
    </row>
    <row r="822" spans="2:68" ht="24.75" customHeight="1" x14ac:dyDescent="0.15">
      <c r="E822" s="514" t="s">
        <v>649</v>
      </c>
      <c r="F822" s="515"/>
      <c r="G822" s="515"/>
      <c r="H822" s="515"/>
      <c r="I822" s="515"/>
      <c r="J822" s="515"/>
      <c r="K822" s="515"/>
      <c r="L822" s="516"/>
      <c r="M822" s="314"/>
      <c r="N822" s="315"/>
      <c r="O822" s="315"/>
      <c r="P822" s="315"/>
      <c r="Q822" s="73" t="s">
        <v>539</v>
      </c>
      <c r="R822" s="314"/>
      <c r="S822" s="315"/>
      <c r="T822" s="315"/>
      <c r="U822" s="315"/>
      <c r="V822" s="73" t="s">
        <v>539</v>
      </c>
      <c r="X822" s="523" t="str">
        <f>IF(AND(M822&lt;&gt;"",R822&lt;&gt;"",M822&gt;R822:R822)," 最低額が最高額を上回っています。","")</f>
        <v/>
      </c>
      <c r="Y822" s="523"/>
      <c r="Z822" s="523"/>
      <c r="AA822" s="523"/>
      <c r="AB822" s="523"/>
      <c r="AC822" s="523"/>
      <c r="AD822" s="523"/>
      <c r="AE822" s="523"/>
      <c r="AF822" s="523"/>
      <c r="AG822" s="523"/>
      <c r="AH822" s="523"/>
      <c r="AI822" s="523"/>
      <c r="AJ822" s="523"/>
      <c r="AS822" s="124"/>
      <c r="AT822" s="124"/>
      <c r="AU822" s="124"/>
      <c r="AV822" s="124"/>
      <c r="AW822" s="124"/>
      <c r="AX822" s="124"/>
      <c r="AY822" s="124"/>
      <c r="BL822" s="1"/>
      <c r="BM822" s="1"/>
      <c r="BN822" s="1"/>
      <c r="BO822" s="1"/>
    </row>
    <row r="823" spans="2:68" ht="24.75" customHeight="1" x14ac:dyDescent="0.15">
      <c r="E823" s="508" t="s">
        <v>227</v>
      </c>
      <c r="F823" s="509"/>
      <c r="G823" s="509"/>
      <c r="H823" s="509"/>
      <c r="I823" s="509"/>
      <c r="J823" s="509"/>
      <c r="K823" s="509"/>
      <c r="L823" s="510"/>
      <c r="M823" s="348"/>
      <c r="N823" s="349"/>
      <c r="O823" s="349"/>
      <c r="P823" s="349"/>
      <c r="Q823" s="74" t="s">
        <v>539</v>
      </c>
      <c r="R823" s="348"/>
      <c r="S823" s="349"/>
      <c r="T823" s="349"/>
      <c r="U823" s="349"/>
      <c r="V823" s="74" t="s">
        <v>539</v>
      </c>
      <c r="X823" s="523" t="str">
        <f>IF(AND(M823&lt;&gt;"",R823&lt;&gt;"",M823&gt;R823:R823)," 最低額が最高額を上回っています。","")</f>
        <v/>
      </c>
      <c r="Y823" s="523"/>
      <c r="Z823" s="523"/>
      <c r="AA823" s="523"/>
      <c r="AB823" s="523"/>
      <c r="AC823" s="523"/>
      <c r="AD823" s="523"/>
      <c r="AE823" s="523"/>
      <c r="AF823" s="523"/>
      <c r="AG823" s="523"/>
      <c r="AH823" s="523"/>
      <c r="AI823" s="523"/>
      <c r="AJ823" s="523"/>
      <c r="AS823" s="124"/>
      <c r="AT823" s="124"/>
      <c r="AU823" s="124"/>
      <c r="AV823" s="124"/>
      <c r="AW823" s="124"/>
      <c r="AX823" s="124"/>
      <c r="AY823" s="124"/>
      <c r="BL823" s="1"/>
      <c r="BM823" s="1"/>
      <c r="BN823" s="1"/>
      <c r="BO823" s="1"/>
    </row>
    <row r="824" spans="2:68" customFormat="1" ht="18" customHeight="1" x14ac:dyDescent="0.15">
      <c r="B824" s="1"/>
      <c r="C824" s="1"/>
      <c r="D824" s="9"/>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Z824" s="191"/>
      <c r="BA824" s="198"/>
      <c r="BB824" s="198"/>
      <c r="BC824" s="198"/>
      <c r="BD824" s="198"/>
      <c r="BE824" s="198"/>
      <c r="BF824" s="191"/>
      <c r="BG824" s="191"/>
      <c r="BH824" s="191"/>
      <c r="BI824" s="191"/>
      <c r="BJ824" s="191"/>
      <c r="BK824" s="191"/>
      <c r="BL824" s="125"/>
      <c r="BM824" s="125"/>
      <c r="BN824" s="125"/>
      <c r="BO824" s="125"/>
    </row>
    <row r="825" spans="2:68" ht="18" customHeight="1" x14ac:dyDescent="0.15">
      <c r="B825"/>
      <c r="C825"/>
      <c r="D825" s="369" t="s">
        <v>1029</v>
      </c>
      <c r="E825" s="369"/>
      <c r="F825" s="369"/>
      <c r="G825" s="369"/>
      <c r="H825" s="369"/>
      <c r="I825" s="369"/>
      <c r="J825" s="369"/>
      <c r="K825" s="369"/>
      <c r="L825" s="369"/>
      <c r="M825" s="369"/>
      <c r="N825" s="369"/>
      <c r="O825" s="369"/>
      <c r="P825" s="369"/>
      <c r="Q825" s="369"/>
      <c r="R825" s="369"/>
      <c r="S825" s="369"/>
      <c r="T825" s="369"/>
      <c r="U825" s="369"/>
      <c r="V825" s="369"/>
      <c r="W825" s="369"/>
      <c r="X825" s="369"/>
      <c r="Y825" s="369"/>
      <c r="Z825" s="369"/>
      <c r="AA825" s="369"/>
      <c r="AB825" s="369"/>
      <c r="AC825" s="369"/>
      <c r="AD825" s="369"/>
      <c r="AE825" s="369"/>
      <c r="AF825" s="369"/>
      <c r="AG825" s="369"/>
      <c r="AH825" s="369"/>
      <c r="AI825" s="369"/>
      <c r="AJ825" s="369"/>
      <c r="AK825" s="369"/>
      <c r="AL825" s="369"/>
      <c r="AM825" s="369"/>
      <c r="AN825" s="369"/>
      <c r="AO825" s="369"/>
      <c r="AP825" s="369"/>
      <c r="AQ825" s="369"/>
      <c r="AR825" s="369"/>
      <c r="AT825" s="93" t="s">
        <v>40</v>
      </c>
    </row>
    <row r="826" spans="2:68" ht="9.9499999999999993" customHeight="1" x14ac:dyDescent="0.15">
      <c r="D826" s="9"/>
      <c r="E826" s="64"/>
      <c r="AT826" s="699"/>
    </row>
    <row r="827" spans="2:68" ht="24.75" customHeight="1" x14ac:dyDescent="0.15">
      <c r="D827" s="9"/>
      <c r="E827" s="71" t="s">
        <v>203</v>
      </c>
      <c r="K827" s="8" t="s">
        <v>204</v>
      </c>
      <c r="O827" s="8" t="s">
        <v>205</v>
      </c>
      <c r="AT827" s="699"/>
    </row>
    <row r="828" spans="2:68" ht="12.75" customHeight="1" x14ac:dyDescent="0.15">
      <c r="D828" s="9"/>
      <c r="E828" s="71"/>
      <c r="K828" s="8"/>
      <c r="O828" s="8"/>
    </row>
    <row r="829" spans="2:68" ht="20.25" customHeight="1" x14ac:dyDescent="0.15">
      <c r="E829" s="62" t="s">
        <v>698</v>
      </c>
      <c r="BP829" s="124"/>
    </row>
    <row r="830" spans="2:68" ht="18" customHeight="1" x14ac:dyDescent="0.15">
      <c r="E830" s="136" t="s">
        <v>967</v>
      </c>
      <c r="BP830" s="124"/>
    </row>
    <row r="831" spans="2:68" ht="33" customHeight="1" x14ac:dyDescent="0.15">
      <c r="E831" s="484"/>
      <c r="F831" s="485"/>
      <c r="G831" s="485"/>
      <c r="H831" s="485"/>
      <c r="I831" s="485"/>
      <c r="J831" s="485"/>
      <c r="K831" s="485"/>
      <c r="L831" s="485"/>
      <c r="M831" s="485"/>
      <c r="N831" s="485"/>
      <c r="O831" s="485"/>
      <c r="P831" s="485"/>
      <c r="Q831" s="485"/>
      <c r="R831" s="485"/>
      <c r="S831" s="485"/>
      <c r="T831" s="485"/>
      <c r="U831" s="485"/>
      <c r="V831" s="485"/>
      <c r="W831" s="485"/>
      <c r="X831" s="485"/>
      <c r="Y831" s="485"/>
      <c r="Z831" s="485"/>
      <c r="AA831" s="485"/>
      <c r="AB831" s="485"/>
      <c r="AC831" s="485"/>
      <c r="AD831" s="485"/>
      <c r="AE831" s="485"/>
      <c r="AF831" s="485"/>
      <c r="AG831" s="485"/>
      <c r="AH831" s="485"/>
      <c r="AI831" s="485"/>
      <c r="AJ831" s="485"/>
      <c r="AK831" s="486"/>
      <c r="BP831" s="124"/>
    </row>
    <row r="832" spans="2:68" customFormat="1" ht="18" customHeight="1" x14ac:dyDescent="0.15">
      <c r="B832" s="1"/>
      <c r="C832" s="1"/>
      <c r="D832" s="9"/>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Z832" s="191"/>
      <c r="BA832" s="198"/>
      <c r="BB832" s="198"/>
      <c r="BC832" s="198"/>
      <c r="BD832" s="198"/>
      <c r="BE832" s="198"/>
      <c r="BF832" s="191"/>
      <c r="BG832" s="191"/>
      <c r="BH832" s="191"/>
      <c r="BI832" s="191"/>
      <c r="BJ832" s="191"/>
      <c r="BK832" s="191"/>
      <c r="BL832" s="125"/>
      <c r="BM832" s="125"/>
      <c r="BN832" s="125"/>
      <c r="BO832" s="125"/>
    </row>
    <row r="833" spans="2:67" customFormat="1" ht="23.1" customHeight="1" x14ac:dyDescent="0.15">
      <c r="C833" s="5" t="s">
        <v>1022</v>
      </c>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4"/>
      <c r="AL833" s="4"/>
      <c r="AM833" s="4"/>
      <c r="AN833" s="4"/>
      <c r="AO833" s="4"/>
      <c r="AP833" s="4"/>
      <c r="AQ833" s="4"/>
      <c r="AR833" s="4"/>
      <c r="AZ833" s="191"/>
      <c r="BA833" s="198"/>
      <c r="BB833" s="198"/>
      <c r="BC833" s="198"/>
      <c r="BD833" s="198"/>
      <c r="BE833" s="198"/>
      <c r="BF833" s="191"/>
      <c r="BG833" s="191"/>
      <c r="BH833" s="191"/>
      <c r="BI833" s="191"/>
      <c r="BJ833" s="191"/>
      <c r="BK833" s="191"/>
      <c r="BL833" s="125"/>
      <c r="BM833" s="125"/>
      <c r="BN833" s="125"/>
      <c r="BO833" s="125"/>
    </row>
    <row r="834" spans="2:67" ht="18" customHeight="1" x14ac:dyDescent="0.15">
      <c r="B834"/>
      <c r="C834" s="491" t="s">
        <v>1074</v>
      </c>
      <c r="D834" s="491"/>
      <c r="E834" s="491"/>
      <c r="F834" s="491"/>
      <c r="G834" s="491"/>
      <c r="H834" s="491"/>
      <c r="I834" s="491"/>
      <c r="J834" s="491"/>
      <c r="K834" s="491"/>
      <c r="L834" s="491"/>
      <c r="M834" s="491"/>
      <c r="N834" s="491"/>
      <c r="O834" s="491"/>
      <c r="P834" s="491"/>
      <c r="Q834" s="491"/>
      <c r="R834" s="491"/>
      <c r="S834" s="491"/>
      <c r="T834" s="491"/>
      <c r="U834" s="491"/>
      <c r="V834" s="491"/>
      <c r="W834" s="491"/>
      <c r="X834" s="491"/>
      <c r="Y834" s="491"/>
      <c r="Z834" s="491"/>
      <c r="AA834" s="491"/>
      <c r="AB834" s="491"/>
      <c r="AC834" s="491"/>
      <c r="AD834" s="491"/>
      <c r="AE834" s="491"/>
      <c r="AF834" s="491"/>
      <c r="AG834" s="491"/>
      <c r="AH834" s="491"/>
      <c r="AI834" s="491"/>
      <c r="AJ834" s="491"/>
      <c r="AK834" s="491"/>
      <c r="AL834" s="491"/>
      <c r="AM834" s="491"/>
      <c r="AN834" s="491"/>
      <c r="AO834" s="491"/>
      <c r="AP834" s="491"/>
      <c r="AQ834" s="491"/>
      <c r="AR834" s="491"/>
    </row>
    <row r="835" spans="2:67" customFormat="1" ht="9.9499999999999993" customHeight="1" x14ac:dyDescent="0.15">
      <c r="B835" s="1"/>
      <c r="C835" s="1"/>
      <c r="D835" s="9"/>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Z835" s="191"/>
      <c r="BA835" s="198"/>
      <c r="BB835" s="198"/>
      <c r="BC835" s="198"/>
      <c r="BD835" s="198"/>
      <c r="BE835" s="198"/>
      <c r="BF835" s="191"/>
      <c r="BG835" s="191"/>
      <c r="BH835" s="191"/>
      <c r="BI835" s="191"/>
      <c r="BJ835" s="191"/>
      <c r="BK835" s="191"/>
      <c r="BL835" s="125"/>
      <c r="BM835" s="125"/>
      <c r="BN835" s="125"/>
      <c r="BO835" s="125"/>
    </row>
    <row r="836" spans="2:67" ht="18" customHeight="1" x14ac:dyDescent="0.15">
      <c r="B836"/>
      <c r="C836"/>
      <c r="D836" s="369" t="s">
        <v>1030</v>
      </c>
      <c r="E836" s="369"/>
      <c r="F836" s="369"/>
      <c r="G836" s="369"/>
      <c r="H836" s="369"/>
      <c r="I836" s="369"/>
      <c r="J836" s="369"/>
      <c r="K836" s="369"/>
      <c r="L836" s="369"/>
      <c r="M836" s="369"/>
      <c r="N836" s="369"/>
      <c r="O836" s="369"/>
      <c r="P836" s="369"/>
      <c r="Q836" s="369"/>
      <c r="R836" s="369"/>
      <c r="S836" s="369"/>
      <c r="T836" s="369"/>
      <c r="U836" s="369"/>
      <c r="V836" s="369"/>
      <c r="W836" s="369"/>
      <c r="X836" s="369"/>
      <c r="Y836" s="369"/>
      <c r="Z836" s="369"/>
      <c r="AA836" s="369"/>
      <c r="AB836" s="369"/>
      <c r="AC836" s="369"/>
      <c r="AD836" s="369"/>
      <c r="AE836" s="369"/>
      <c r="AF836" s="369"/>
      <c r="AG836" s="369"/>
      <c r="AH836" s="369"/>
      <c r="AI836" s="369"/>
      <c r="AJ836" s="369"/>
      <c r="AK836" s="369"/>
      <c r="AL836" s="369"/>
      <c r="AM836" s="369"/>
      <c r="AN836" s="369"/>
      <c r="AO836" s="369"/>
      <c r="AP836" s="369"/>
      <c r="AQ836" s="369"/>
      <c r="AR836" s="369"/>
    </row>
    <row r="837" spans="2:67" ht="15.75" customHeight="1" x14ac:dyDescent="0.15">
      <c r="D837" s="9"/>
      <c r="E837" s="64" t="s">
        <v>592</v>
      </c>
    </row>
    <row r="838" spans="2:67" ht="9.9499999999999993" customHeight="1" x14ac:dyDescent="0.15">
      <c r="D838" s="9"/>
    </row>
    <row r="839" spans="2:67" ht="24.95" customHeight="1" x14ac:dyDescent="0.15">
      <c r="F839" s="9"/>
      <c r="G839" s="9"/>
      <c r="H839" s="9"/>
      <c r="I839" s="9"/>
      <c r="J839" s="9"/>
      <c r="K839" s="9"/>
      <c r="L839" s="9"/>
      <c r="M839" s="421" t="s">
        <v>651</v>
      </c>
      <c r="N839" s="421"/>
      <c r="O839" s="421"/>
      <c r="P839" s="421"/>
      <c r="Q839" s="421"/>
      <c r="R839" s="421" t="s">
        <v>652</v>
      </c>
      <c r="S839" s="421"/>
      <c r="T839" s="421"/>
      <c r="U839" s="421"/>
      <c r="V839" s="421"/>
      <c r="W839" s="421" t="s">
        <v>653</v>
      </c>
      <c r="X839" s="421"/>
      <c r="Y839" s="421"/>
      <c r="Z839" s="421"/>
      <c r="AA839" s="421"/>
      <c r="AB839" s="421" t="s">
        <v>654</v>
      </c>
      <c r="AC839" s="421"/>
      <c r="AD839" s="421"/>
      <c r="AE839" s="421"/>
      <c r="AF839" s="421"/>
    </row>
    <row r="840" spans="2:67" ht="24.75" customHeight="1" x14ac:dyDescent="0.15">
      <c r="E840" s="525" t="s">
        <v>650</v>
      </c>
      <c r="F840" s="526"/>
      <c r="G840" s="526"/>
      <c r="H840" s="526"/>
      <c r="I840" s="526"/>
      <c r="J840" s="526"/>
      <c r="K840" s="526"/>
      <c r="L840" s="527"/>
      <c r="M840" s="358"/>
      <c r="N840" s="333"/>
      <c r="O840" s="333"/>
      <c r="P840" s="333"/>
      <c r="Q840" s="66" t="s">
        <v>595</v>
      </c>
      <c r="R840" s="358"/>
      <c r="S840" s="333"/>
      <c r="T840" s="333"/>
      <c r="U840" s="333"/>
      <c r="V840" s="66" t="s">
        <v>595</v>
      </c>
      <c r="W840" s="358"/>
      <c r="X840" s="333"/>
      <c r="Y840" s="333"/>
      <c r="Z840" s="333"/>
      <c r="AA840" s="66" t="s">
        <v>595</v>
      </c>
      <c r="AB840" s="358"/>
      <c r="AC840" s="333"/>
      <c r="AD840" s="333"/>
      <c r="AE840" s="333"/>
      <c r="AF840" s="66" t="s">
        <v>595</v>
      </c>
    </row>
    <row r="841" spans="2:67" ht="9.9499999999999993" customHeight="1" x14ac:dyDescent="0.15">
      <c r="D841" s="9"/>
    </row>
    <row r="842" spans="2:67" ht="24.95" customHeight="1" x14ac:dyDescent="0.15">
      <c r="F842" s="9"/>
      <c r="G842" s="9"/>
      <c r="H842" s="9"/>
      <c r="I842" s="9"/>
      <c r="J842" s="9"/>
      <c r="K842" s="9"/>
      <c r="L842" s="9"/>
      <c r="M842" s="524" t="s">
        <v>656</v>
      </c>
      <c r="N842" s="524"/>
      <c r="O842" s="524"/>
      <c r="P842" s="524"/>
      <c r="Q842" s="524"/>
      <c r="R842" s="524" t="s">
        <v>657</v>
      </c>
      <c r="S842" s="524"/>
      <c r="T842" s="524"/>
      <c r="U842" s="524"/>
      <c r="V842" s="524"/>
      <c r="W842" s="524" t="s">
        <v>654</v>
      </c>
      <c r="X842" s="524"/>
      <c r="Y842" s="524"/>
      <c r="Z842" s="524"/>
      <c r="AA842" s="524"/>
    </row>
    <row r="843" spans="2:67" ht="24.95" customHeight="1" x14ac:dyDescent="0.15">
      <c r="E843" s="517" t="s">
        <v>655</v>
      </c>
      <c r="F843" s="518"/>
      <c r="G843" s="518"/>
      <c r="H843" s="518"/>
      <c r="I843" s="518"/>
      <c r="J843" s="518"/>
      <c r="K843" s="518"/>
      <c r="L843" s="519"/>
      <c r="M843" s="322"/>
      <c r="N843" s="323"/>
      <c r="O843" s="323"/>
      <c r="P843" s="323"/>
      <c r="Q843" s="72" t="s">
        <v>280</v>
      </c>
      <c r="R843" s="322"/>
      <c r="S843" s="323"/>
      <c r="T843" s="323"/>
      <c r="U843" s="323"/>
      <c r="V843" s="72" t="s">
        <v>280</v>
      </c>
      <c r="W843" s="322"/>
      <c r="X843" s="323"/>
      <c r="Y843" s="323"/>
      <c r="Z843" s="323"/>
      <c r="AA843" s="72" t="s">
        <v>280</v>
      </c>
    </row>
    <row r="844" spans="2:67" ht="24.75" customHeight="1" x14ac:dyDescent="0.15">
      <c r="E844" s="508" t="s">
        <v>658</v>
      </c>
      <c r="F844" s="509"/>
      <c r="G844" s="509"/>
      <c r="H844" s="509"/>
      <c r="I844" s="509"/>
      <c r="J844" s="509"/>
      <c r="K844" s="509"/>
      <c r="L844" s="510"/>
      <c r="M844" s="348"/>
      <c r="N844" s="349"/>
      <c r="O844" s="349"/>
      <c r="P844" s="349"/>
      <c r="Q844" s="74" t="s">
        <v>596</v>
      </c>
      <c r="R844" s="348"/>
      <c r="S844" s="349"/>
      <c r="T844" s="349"/>
      <c r="U844" s="349"/>
      <c r="V844" s="74" t="s">
        <v>596</v>
      </c>
      <c r="W844" s="348"/>
      <c r="X844" s="349"/>
      <c r="Y844" s="349"/>
      <c r="Z844" s="349"/>
      <c r="AA844" s="74" t="s">
        <v>596</v>
      </c>
    </row>
    <row r="845" spans="2:67" ht="12.75" customHeight="1" x14ac:dyDescent="0.15">
      <c r="D845" s="9"/>
    </row>
    <row r="846" spans="2:67" ht="12.75" customHeight="1" x14ac:dyDescent="0.15">
      <c r="D846" s="9"/>
    </row>
    <row r="847" spans="2:67" ht="12.75" customHeight="1" x14ac:dyDescent="0.15">
      <c r="D847" s="9"/>
    </row>
    <row r="848" spans="2:67" customFormat="1" ht="18" customHeight="1" x14ac:dyDescent="0.15">
      <c r="B848" s="1"/>
      <c r="C848" s="1"/>
      <c r="D848" s="9"/>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Z848" s="191"/>
      <c r="BA848" s="198"/>
      <c r="BB848" s="198"/>
      <c r="BC848" s="198"/>
      <c r="BD848" s="198"/>
      <c r="BE848" s="198"/>
      <c r="BF848" s="191"/>
      <c r="BG848" s="191"/>
      <c r="BH848" s="191"/>
      <c r="BI848" s="191"/>
      <c r="BJ848" s="191"/>
      <c r="BK848" s="191"/>
      <c r="BL848" s="125"/>
      <c r="BM848" s="125"/>
      <c r="BN848" s="125"/>
      <c r="BO848" s="125"/>
    </row>
    <row r="849" spans="2:68" ht="18" customHeight="1" x14ac:dyDescent="0.15">
      <c r="B849"/>
      <c r="C849"/>
      <c r="D849" s="369" t="s">
        <v>1031</v>
      </c>
      <c r="E849" s="369"/>
      <c r="F849" s="369"/>
      <c r="G849" s="369"/>
      <c r="H849" s="369"/>
      <c r="I849" s="369"/>
      <c r="J849" s="369"/>
      <c r="K849" s="369"/>
      <c r="L849" s="369"/>
      <c r="M849" s="369"/>
      <c r="N849" s="369"/>
      <c r="O849" s="369"/>
      <c r="P849" s="369"/>
      <c r="Q849" s="369"/>
      <c r="R849" s="369"/>
      <c r="S849" s="369"/>
      <c r="T849" s="369"/>
      <c r="U849" s="369"/>
      <c r="V849" s="369"/>
      <c r="W849" s="369"/>
      <c r="X849" s="369"/>
      <c r="Y849" s="369"/>
      <c r="Z849" s="369"/>
      <c r="AA849" s="369"/>
      <c r="AB849" s="369"/>
      <c r="AC849" s="369"/>
      <c r="AD849" s="369"/>
      <c r="AE849" s="369"/>
      <c r="AF849" s="369"/>
      <c r="AG849" s="369"/>
      <c r="AH849" s="369"/>
      <c r="AI849" s="369"/>
      <c r="AJ849" s="369"/>
      <c r="AK849" s="369"/>
      <c r="AL849" s="369"/>
      <c r="AM849" s="369"/>
      <c r="AN849" s="369"/>
      <c r="AO849" s="369"/>
      <c r="AP849" s="369"/>
      <c r="AQ849" s="369"/>
      <c r="AR849" s="369"/>
    </row>
    <row r="850" spans="2:68" ht="15" customHeight="1" x14ac:dyDescent="0.15">
      <c r="D850" s="9"/>
      <c r="E850" s="64" t="s">
        <v>592</v>
      </c>
    </row>
    <row r="851" spans="2:68" ht="12" customHeight="1" x14ac:dyDescent="0.15">
      <c r="D851" s="9"/>
    </row>
    <row r="852" spans="2:68" ht="26.45" customHeight="1" x14ac:dyDescent="0.15">
      <c r="E852" s="520" t="s">
        <v>23</v>
      </c>
      <c r="F852" s="521"/>
      <c r="G852" s="521"/>
      <c r="H852" s="521"/>
      <c r="I852" s="521"/>
      <c r="J852" s="521"/>
      <c r="K852" s="521"/>
      <c r="L852" s="522"/>
      <c r="M852" s="358"/>
      <c r="N852" s="333"/>
      <c r="O852" s="333"/>
      <c r="P852" s="333"/>
      <c r="Q852" s="63" t="s">
        <v>539</v>
      </c>
    </row>
    <row r="853" spans="2:68" ht="9.9499999999999993" customHeight="1" x14ac:dyDescent="0.15">
      <c r="D853" s="9"/>
    </row>
    <row r="854" spans="2:68" ht="30" customHeight="1" x14ac:dyDescent="0.15">
      <c r="E854" s="511" t="s">
        <v>956</v>
      </c>
      <c r="F854" s="512"/>
      <c r="G854" s="512"/>
      <c r="H854" s="512"/>
      <c r="I854" s="512"/>
      <c r="J854" s="512"/>
      <c r="K854" s="512"/>
      <c r="L854" s="513"/>
      <c r="M854" s="524" t="s">
        <v>660</v>
      </c>
      <c r="N854" s="524"/>
      <c r="O854" s="524"/>
      <c r="P854" s="524"/>
      <c r="Q854" s="524"/>
      <c r="R854" s="524" t="s">
        <v>228</v>
      </c>
      <c r="S854" s="524"/>
      <c r="T854" s="524"/>
      <c r="U854" s="524"/>
      <c r="V854" s="524"/>
      <c r="AR854" s="124"/>
      <c r="AS854" s="124"/>
      <c r="AT854" s="124"/>
      <c r="AU854" s="124"/>
      <c r="AV854" s="124"/>
      <c r="AW854" s="124"/>
      <c r="AX854" s="124"/>
      <c r="AY854" s="124"/>
      <c r="BL854" s="1"/>
      <c r="BM854" s="1"/>
      <c r="BN854" s="1"/>
      <c r="BO854" s="1"/>
    </row>
    <row r="855" spans="2:68" ht="24.95" customHeight="1" x14ac:dyDescent="0.15">
      <c r="E855" s="517" t="s">
        <v>659</v>
      </c>
      <c r="F855" s="518"/>
      <c r="G855" s="518"/>
      <c r="H855" s="518"/>
      <c r="I855" s="518"/>
      <c r="J855" s="518"/>
      <c r="K855" s="518"/>
      <c r="L855" s="519"/>
      <c r="M855" s="322"/>
      <c r="N855" s="323"/>
      <c r="O855" s="323"/>
      <c r="P855" s="323"/>
      <c r="Q855" s="72" t="s">
        <v>539</v>
      </c>
      <c r="R855" s="322"/>
      <c r="S855" s="323"/>
      <c r="T855" s="323"/>
      <c r="U855" s="323"/>
      <c r="V855" s="72" t="s">
        <v>539</v>
      </c>
      <c r="X855" s="523" t="str">
        <f>IF(AND(M855&lt;&gt;"",R855&lt;&gt;"",M855&gt;R855:R855)," 最低額が最高額を上回っています。","")</f>
        <v/>
      </c>
      <c r="Y855" s="523"/>
      <c r="Z855" s="523"/>
      <c r="AA855" s="523"/>
      <c r="AB855" s="523"/>
      <c r="AC855" s="523"/>
      <c r="AD855" s="523"/>
      <c r="AE855" s="523"/>
      <c r="AF855" s="523"/>
      <c r="AG855" s="523"/>
      <c r="AH855" s="523"/>
      <c r="AI855" s="523"/>
      <c r="AJ855" s="523"/>
      <c r="AR855" s="124"/>
      <c r="AS855" s="124"/>
      <c r="AT855" s="124"/>
      <c r="AU855" s="124"/>
      <c r="AV855" s="124"/>
      <c r="AW855" s="124"/>
      <c r="AX855" s="124"/>
      <c r="AY855" s="124"/>
      <c r="BL855" s="1"/>
      <c r="BM855" s="1"/>
      <c r="BN855" s="1"/>
      <c r="BO855" s="1"/>
    </row>
    <row r="856" spans="2:68" ht="24.95" customHeight="1" x14ac:dyDescent="0.15">
      <c r="E856" s="514" t="s">
        <v>661</v>
      </c>
      <c r="F856" s="515"/>
      <c r="G856" s="515"/>
      <c r="H856" s="515"/>
      <c r="I856" s="515"/>
      <c r="J856" s="515"/>
      <c r="K856" s="515"/>
      <c r="L856" s="516"/>
      <c r="M856" s="314"/>
      <c r="N856" s="315"/>
      <c r="O856" s="315"/>
      <c r="P856" s="315"/>
      <c r="Q856" s="73" t="s">
        <v>539</v>
      </c>
      <c r="R856" s="314"/>
      <c r="S856" s="315"/>
      <c r="T856" s="315"/>
      <c r="U856" s="315"/>
      <c r="V856" s="73" t="s">
        <v>539</v>
      </c>
      <c r="X856" s="523" t="str">
        <f>IF(AND(M856&lt;&gt;"",R856&lt;&gt;"",M856&gt;R856:R856)," 最低額が最高額を上回っています。","")</f>
        <v/>
      </c>
      <c r="Y856" s="523"/>
      <c r="Z856" s="523"/>
      <c r="AA856" s="523"/>
      <c r="AB856" s="523"/>
      <c r="AC856" s="523"/>
      <c r="AD856" s="523"/>
      <c r="AE856" s="523"/>
      <c r="AF856" s="523"/>
      <c r="AG856" s="523"/>
      <c r="AH856" s="523"/>
      <c r="AI856" s="523"/>
      <c r="AJ856" s="523"/>
      <c r="AR856" s="124"/>
      <c r="AS856" s="124"/>
      <c r="AT856" s="124"/>
      <c r="AU856" s="124"/>
      <c r="AV856" s="124"/>
      <c r="AW856" s="124"/>
      <c r="AX856" s="124"/>
      <c r="AY856" s="124"/>
      <c r="BL856" s="1"/>
      <c r="BM856" s="1"/>
      <c r="BN856" s="1"/>
      <c r="BO856" s="1"/>
    </row>
    <row r="857" spans="2:68" ht="24.75" customHeight="1" x14ac:dyDescent="0.15">
      <c r="E857" s="514" t="s">
        <v>662</v>
      </c>
      <c r="F857" s="515"/>
      <c r="G857" s="515"/>
      <c r="H857" s="515"/>
      <c r="I857" s="515"/>
      <c r="J857" s="515"/>
      <c r="K857" s="515"/>
      <c r="L857" s="516"/>
      <c r="M857" s="314"/>
      <c r="N857" s="315"/>
      <c r="O857" s="315"/>
      <c r="P857" s="315"/>
      <c r="Q857" s="73" t="s">
        <v>539</v>
      </c>
      <c r="R857" s="314"/>
      <c r="S857" s="315"/>
      <c r="T857" s="315"/>
      <c r="U857" s="315"/>
      <c r="V857" s="73" t="s">
        <v>539</v>
      </c>
      <c r="X857" s="523" t="str">
        <f>IF(AND(M857&lt;&gt;"",R857&lt;&gt;"",M857&gt;R857:R857)," 最低額が最高額を上回っています。","")</f>
        <v/>
      </c>
      <c r="Y857" s="523"/>
      <c r="Z857" s="523"/>
      <c r="AA857" s="523"/>
      <c r="AB857" s="523"/>
      <c r="AC857" s="523"/>
      <c r="AD857" s="523"/>
      <c r="AE857" s="523"/>
      <c r="AF857" s="523"/>
      <c r="AG857" s="523"/>
      <c r="AH857" s="523"/>
      <c r="AI857" s="523"/>
      <c r="AJ857" s="523"/>
      <c r="AR857" s="124"/>
      <c r="AS857" s="124"/>
      <c r="AT857" s="124"/>
      <c r="AU857" s="124"/>
      <c r="AV857" s="124"/>
      <c r="AW857" s="124"/>
      <c r="AX857" s="124"/>
      <c r="AY857" s="124"/>
      <c r="BL857" s="1"/>
      <c r="BM857" s="1"/>
      <c r="BN857" s="1"/>
      <c r="BO857" s="1"/>
    </row>
    <row r="858" spans="2:68" ht="24.75" customHeight="1" x14ac:dyDescent="0.15">
      <c r="E858" s="508" t="s">
        <v>227</v>
      </c>
      <c r="F858" s="509"/>
      <c r="G858" s="509"/>
      <c r="H858" s="509"/>
      <c r="I858" s="509"/>
      <c r="J858" s="509"/>
      <c r="K858" s="509"/>
      <c r="L858" s="510"/>
      <c r="M858" s="348"/>
      <c r="N858" s="349"/>
      <c r="O858" s="349"/>
      <c r="P858" s="349"/>
      <c r="Q858" s="74" t="s">
        <v>539</v>
      </c>
      <c r="R858" s="348"/>
      <c r="S858" s="349"/>
      <c r="T858" s="349"/>
      <c r="U858" s="349"/>
      <c r="V858" s="74" t="s">
        <v>539</v>
      </c>
      <c r="X858" s="523" t="str">
        <f>IF(AND(M858&lt;&gt;"",R858&lt;&gt;"",M858&gt;R858:R858)," 最低額が最高額を上回っています。","")</f>
        <v/>
      </c>
      <c r="Y858" s="523"/>
      <c r="Z858" s="523"/>
      <c r="AA858" s="523"/>
      <c r="AB858" s="523"/>
      <c r="AC858" s="523"/>
      <c r="AD858" s="523"/>
      <c r="AE858" s="523"/>
      <c r="AF858" s="523"/>
      <c r="AG858" s="523"/>
      <c r="AH858" s="523"/>
      <c r="AI858" s="523"/>
      <c r="AJ858" s="523"/>
      <c r="AR858" s="124"/>
      <c r="AS858" s="124"/>
      <c r="AT858" s="124"/>
      <c r="AU858" s="124"/>
      <c r="AV858" s="124"/>
      <c r="AW858" s="124"/>
      <c r="AX858" s="124"/>
      <c r="AY858" s="124"/>
      <c r="BL858" s="1"/>
      <c r="BM858" s="1"/>
      <c r="BN858" s="1"/>
      <c r="BO858" s="1"/>
    </row>
    <row r="859" spans="2:68" customFormat="1" ht="18" customHeight="1" x14ac:dyDescent="0.15">
      <c r="B859" s="1"/>
      <c r="C859" s="1"/>
      <c r="D859" s="9"/>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Z859" s="191"/>
      <c r="BA859" s="198"/>
      <c r="BB859" s="198"/>
      <c r="BC859" s="198"/>
      <c r="BD859" s="198"/>
      <c r="BE859" s="198"/>
      <c r="BF859" s="191"/>
      <c r="BG859" s="191"/>
      <c r="BH859" s="191"/>
      <c r="BI859" s="191"/>
      <c r="BJ859" s="191"/>
      <c r="BK859" s="191"/>
      <c r="BL859" s="125"/>
      <c r="BM859" s="125"/>
      <c r="BN859" s="125"/>
      <c r="BO859" s="125"/>
    </row>
    <row r="860" spans="2:68" ht="18" customHeight="1" x14ac:dyDescent="0.15">
      <c r="B860"/>
      <c r="C860"/>
      <c r="D860" s="369" t="s">
        <v>1032</v>
      </c>
      <c r="E860" s="369"/>
      <c r="F860" s="369"/>
      <c r="G860" s="369"/>
      <c r="H860" s="369"/>
      <c r="I860" s="369"/>
      <c r="J860" s="369"/>
      <c r="K860" s="369"/>
      <c r="L860" s="369"/>
      <c r="M860" s="369"/>
      <c r="N860" s="369"/>
      <c r="O860" s="369"/>
      <c r="P860" s="369"/>
      <c r="Q860" s="369"/>
      <c r="R860" s="369"/>
      <c r="S860" s="369"/>
      <c r="T860" s="369"/>
      <c r="U860" s="369"/>
      <c r="V860" s="369"/>
      <c r="W860" s="369"/>
      <c r="X860" s="369"/>
      <c r="Y860" s="369"/>
      <c r="Z860" s="369"/>
      <c r="AA860" s="369"/>
      <c r="AB860" s="369"/>
      <c r="AC860" s="369"/>
      <c r="AD860" s="369"/>
      <c r="AE860" s="369"/>
      <c r="AF860" s="369"/>
      <c r="AG860" s="369"/>
      <c r="AH860" s="369"/>
      <c r="AI860" s="369"/>
      <c r="AJ860" s="369"/>
      <c r="AK860" s="369"/>
      <c r="AL860" s="369"/>
      <c r="AM860" s="369"/>
      <c r="AN860" s="369"/>
      <c r="AO860" s="369"/>
      <c r="AP860" s="369"/>
      <c r="AQ860" s="369"/>
      <c r="AR860" s="369"/>
      <c r="AT860" s="93" t="s">
        <v>40</v>
      </c>
    </row>
    <row r="861" spans="2:68" ht="9.9499999999999993" customHeight="1" x14ac:dyDescent="0.15">
      <c r="D861" s="9"/>
      <c r="E861" s="64"/>
      <c r="AT861" s="699"/>
    </row>
    <row r="862" spans="2:68" ht="24.75" customHeight="1" x14ac:dyDescent="0.15">
      <c r="D862" s="9"/>
      <c r="E862" s="71" t="s">
        <v>203</v>
      </c>
      <c r="K862" s="8" t="s">
        <v>204</v>
      </c>
      <c r="O862" s="8" t="s">
        <v>205</v>
      </c>
      <c r="AT862" s="699"/>
    </row>
    <row r="863" spans="2:68" ht="12.75" customHeight="1" x14ac:dyDescent="0.15">
      <c r="D863" s="9"/>
      <c r="E863" s="71"/>
      <c r="K863" s="8"/>
      <c r="O863" s="8"/>
    </row>
    <row r="864" spans="2:68" ht="20.25" customHeight="1" x14ac:dyDescent="0.15">
      <c r="E864" s="62" t="s">
        <v>698</v>
      </c>
      <c r="BP864" s="124"/>
    </row>
    <row r="865" spans="2:68" ht="18" customHeight="1" x14ac:dyDescent="0.15">
      <c r="E865" s="136" t="s">
        <v>967</v>
      </c>
      <c r="BP865" s="124"/>
    </row>
    <row r="866" spans="2:68" ht="33" customHeight="1" x14ac:dyDescent="0.15">
      <c r="E866" s="484"/>
      <c r="F866" s="485"/>
      <c r="G866" s="485"/>
      <c r="H866" s="485"/>
      <c r="I866" s="485"/>
      <c r="J866" s="485"/>
      <c r="K866" s="485"/>
      <c r="L866" s="485"/>
      <c r="M866" s="485"/>
      <c r="N866" s="485"/>
      <c r="O866" s="485"/>
      <c r="P866" s="485"/>
      <c r="Q866" s="485"/>
      <c r="R866" s="485"/>
      <c r="S866" s="485"/>
      <c r="T866" s="485"/>
      <c r="U866" s="485"/>
      <c r="V866" s="485"/>
      <c r="W866" s="485"/>
      <c r="X866" s="485"/>
      <c r="Y866" s="485"/>
      <c r="Z866" s="485"/>
      <c r="AA866" s="485"/>
      <c r="AB866" s="485"/>
      <c r="AC866" s="485"/>
      <c r="AD866" s="485"/>
      <c r="AE866" s="485"/>
      <c r="AF866" s="485"/>
      <c r="AG866" s="485"/>
      <c r="AH866" s="485"/>
      <c r="AI866" s="485"/>
      <c r="AJ866" s="485"/>
      <c r="AK866" s="486"/>
      <c r="BP866" s="124"/>
    </row>
    <row r="867" spans="2:68" customFormat="1" ht="40.5" customHeight="1" x14ac:dyDescent="0.15">
      <c r="B867" s="1"/>
      <c r="C867" s="1"/>
      <c r="D867" s="9"/>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Z867" s="191"/>
      <c r="BA867" s="198"/>
      <c r="BB867" s="198"/>
      <c r="BC867" s="198"/>
      <c r="BD867" s="198"/>
      <c r="BE867" s="198"/>
      <c r="BF867" s="191"/>
      <c r="BG867" s="191"/>
      <c r="BH867" s="191"/>
      <c r="BI867" s="191"/>
      <c r="BJ867" s="191"/>
      <c r="BK867" s="191"/>
      <c r="BL867" s="125"/>
      <c r="BM867" s="125"/>
      <c r="BN867" s="125"/>
      <c r="BO867" s="125"/>
    </row>
    <row r="868" spans="2:68" customFormat="1" ht="23.1" customHeight="1" x14ac:dyDescent="0.15">
      <c r="C868" s="5" t="s">
        <v>1023</v>
      </c>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4"/>
      <c r="AL868" s="4"/>
      <c r="AM868" s="4"/>
      <c r="AN868" s="4"/>
      <c r="AO868" s="4"/>
      <c r="AP868" s="4"/>
      <c r="AQ868" s="4"/>
      <c r="AR868" s="4"/>
      <c r="AZ868" s="191"/>
      <c r="BA868" s="198"/>
      <c r="BB868" s="198"/>
      <c r="BC868" s="198"/>
      <c r="BD868" s="198"/>
      <c r="BE868" s="198"/>
      <c r="BF868" s="191"/>
      <c r="BG868" s="191"/>
      <c r="BH868" s="191"/>
      <c r="BI868" s="191"/>
      <c r="BJ868" s="191"/>
      <c r="BK868" s="191"/>
      <c r="BL868" s="125"/>
      <c r="BM868" s="125"/>
      <c r="BN868" s="125"/>
      <c r="BO868" s="125"/>
    </row>
    <row r="869" spans="2:68" ht="18" customHeight="1" x14ac:dyDescent="0.15">
      <c r="B869"/>
      <c r="C869" s="491" t="s">
        <v>1075</v>
      </c>
      <c r="D869" s="491"/>
      <c r="E869" s="491"/>
      <c r="F869" s="491"/>
      <c r="G869" s="491"/>
      <c r="H869" s="491"/>
      <c r="I869" s="491"/>
      <c r="J869" s="491"/>
      <c r="K869" s="491"/>
      <c r="L869" s="491"/>
      <c r="M869" s="491"/>
      <c r="N869" s="491"/>
      <c r="O869" s="491"/>
      <c r="P869" s="491"/>
      <c r="Q869" s="491"/>
      <c r="R869" s="491"/>
      <c r="S869" s="491"/>
      <c r="T869" s="491"/>
      <c r="U869" s="491"/>
      <c r="V869" s="491"/>
      <c r="W869" s="491"/>
      <c r="X869" s="491"/>
      <c r="Y869" s="491"/>
      <c r="Z869" s="491"/>
      <c r="AA869" s="491"/>
      <c r="AB869" s="491"/>
      <c r="AC869" s="491"/>
      <c r="AD869" s="491"/>
      <c r="AE869" s="491"/>
      <c r="AF869" s="491"/>
      <c r="AG869" s="491"/>
      <c r="AH869" s="491"/>
      <c r="AI869" s="491"/>
      <c r="AJ869" s="491"/>
      <c r="AK869" s="491"/>
      <c r="AL869" s="491"/>
      <c r="AM869" s="491"/>
      <c r="AN869" s="491"/>
      <c r="AO869" s="491"/>
      <c r="AP869" s="491"/>
      <c r="AQ869" s="491"/>
      <c r="AR869" s="491"/>
    </row>
    <row r="870" spans="2:68" customFormat="1" ht="18" customHeight="1" x14ac:dyDescent="0.15">
      <c r="B870" s="1"/>
      <c r="C870" s="1"/>
      <c r="D870" s="9"/>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Z870" s="191"/>
      <c r="BA870" s="198"/>
      <c r="BB870" s="198"/>
      <c r="BC870" s="198"/>
      <c r="BD870" s="198"/>
      <c r="BE870" s="198"/>
      <c r="BF870" s="191"/>
      <c r="BG870" s="191"/>
      <c r="BH870" s="191"/>
      <c r="BI870" s="191"/>
      <c r="BJ870" s="191"/>
      <c r="BK870" s="191"/>
      <c r="BL870" s="125"/>
      <c r="BM870" s="125"/>
      <c r="BN870" s="125"/>
      <c r="BO870" s="125"/>
    </row>
    <row r="871" spans="2:68" ht="18" customHeight="1" x14ac:dyDescent="0.15">
      <c r="B871"/>
      <c r="C871"/>
      <c r="D871" s="369" t="s">
        <v>1033</v>
      </c>
      <c r="E871" s="369"/>
      <c r="F871" s="369"/>
      <c r="G871" s="369"/>
      <c r="H871" s="369"/>
      <c r="I871" s="369"/>
      <c r="J871" s="369"/>
      <c r="K871" s="369"/>
      <c r="L871" s="369"/>
      <c r="M871" s="369"/>
      <c r="N871" s="369"/>
      <c r="O871" s="369"/>
      <c r="P871" s="369"/>
      <c r="Q871" s="369"/>
      <c r="R871" s="369"/>
      <c r="S871" s="369"/>
      <c r="T871" s="369"/>
      <c r="U871" s="369"/>
      <c r="V871" s="369"/>
      <c r="W871" s="369"/>
      <c r="X871" s="369"/>
      <c r="Y871" s="369"/>
      <c r="Z871" s="369"/>
      <c r="AA871" s="369"/>
      <c r="AB871" s="369"/>
      <c r="AC871" s="369"/>
      <c r="AD871" s="369"/>
      <c r="AE871" s="369"/>
      <c r="AF871" s="369"/>
      <c r="AG871" s="369"/>
      <c r="AH871" s="369"/>
      <c r="AI871" s="369"/>
      <c r="AJ871" s="369"/>
      <c r="AK871" s="369"/>
      <c r="AL871" s="369"/>
      <c r="AM871" s="369"/>
      <c r="AN871" s="369"/>
      <c r="AO871" s="369"/>
      <c r="AP871" s="369"/>
      <c r="AQ871" s="369"/>
      <c r="AR871" s="369"/>
    </row>
    <row r="872" spans="2:68" ht="15" customHeight="1" x14ac:dyDescent="0.15">
      <c r="D872" s="9"/>
      <c r="E872" s="64" t="s">
        <v>592</v>
      </c>
    </row>
    <row r="873" spans="2:68" ht="11.25" customHeight="1" x14ac:dyDescent="0.15">
      <c r="D873" s="9"/>
    </row>
    <row r="874" spans="2:68" ht="24.95" customHeight="1" x14ac:dyDescent="0.15">
      <c r="F874" s="9"/>
      <c r="G874" s="9"/>
      <c r="H874" s="9"/>
      <c r="I874" s="9"/>
      <c r="J874" s="9"/>
      <c r="K874" s="9"/>
      <c r="L874" s="9"/>
      <c r="M874" s="421" t="s">
        <v>597</v>
      </c>
      <c r="N874" s="421"/>
      <c r="O874" s="421"/>
      <c r="P874" s="421"/>
      <c r="Q874" s="421"/>
      <c r="R874" s="421" t="s">
        <v>598</v>
      </c>
      <c r="S874" s="421"/>
      <c r="T874" s="421"/>
      <c r="U874" s="421"/>
      <c r="V874" s="421"/>
      <c r="W874" s="421" t="s">
        <v>719</v>
      </c>
      <c r="X874" s="421"/>
      <c r="Y874" s="421"/>
      <c r="Z874" s="421"/>
      <c r="AA874" s="421"/>
    </row>
    <row r="875" spans="2:68" ht="24.75" customHeight="1" x14ac:dyDescent="0.15">
      <c r="E875" s="525" t="s">
        <v>718</v>
      </c>
      <c r="F875" s="526"/>
      <c r="G875" s="526"/>
      <c r="H875" s="526"/>
      <c r="I875" s="526"/>
      <c r="J875" s="526"/>
      <c r="K875" s="526"/>
      <c r="L875" s="527"/>
      <c r="M875" s="358"/>
      <c r="N875" s="333"/>
      <c r="O875" s="333"/>
      <c r="P875" s="333"/>
      <c r="Q875" s="66" t="s">
        <v>595</v>
      </c>
      <c r="R875" s="358"/>
      <c r="S875" s="333"/>
      <c r="T875" s="333"/>
      <c r="U875" s="333"/>
      <c r="V875" s="66" t="s">
        <v>595</v>
      </c>
      <c r="W875" s="358"/>
      <c r="X875" s="333"/>
      <c r="Y875" s="333"/>
      <c r="Z875" s="333"/>
      <c r="AA875" s="66" t="s">
        <v>595</v>
      </c>
    </row>
    <row r="876" spans="2:68" ht="18" customHeight="1" x14ac:dyDescent="0.15">
      <c r="D876" s="9"/>
    </row>
    <row r="877" spans="2:68" ht="24.95" customHeight="1" x14ac:dyDescent="0.15">
      <c r="F877" s="9"/>
      <c r="G877" s="9"/>
      <c r="H877" s="9"/>
      <c r="I877" s="9"/>
      <c r="J877" s="9"/>
      <c r="K877" s="9"/>
      <c r="L877" s="9"/>
      <c r="M877" s="524" t="s">
        <v>721</v>
      </c>
      <c r="N877" s="524"/>
      <c r="O877" s="524"/>
      <c r="P877" s="524"/>
      <c r="Q877" s="524"/>
      <c r="R877" s="524" t="s">
        <v>722</v>
      </c>
      <c r="S877" s="524"/>
      <c r="T877" s="524"/>
      <c r="U877" s="524"/>
      <c r="V877" s="524"/>
      <c r="W877" s="524" t="s">
        <v>719</v>
      </c>
      <c r="X877" s="524"/>
      <c r="Y877" s="524"/>
      <c r="Z877" s="524"/>
      <c r="AA877" s="524"/>
    </row>
    <row r="878" spans="2:68" ht="24.95" customHeight="1" x14ac:dyDescent="0.15">
      <c r="E878" s="517" t="s">
        <v>720</v>
      </c>
      <c r="F878" s="518"/>
      <c r="G878" s="518"/>
      <c r="H878" s="518"/>
      <c r="I878" s="518"/>
      <c r="J878" s="518"/>
      <c r="K878" s="518"/>
      <c r="L878" s="519"/>
      <c r="M878" s="322"/>
      <c r="N878" s="323"/>
      <c r="O878" s="323"/>
      <c r="P878" s="323"/>
      <c r="Q878" s="72" t="s">
        <v>280</v>
      </c>
      <c r="R878" s="322"/>
      <c r="S878" s="323"/>
      <c r="T878" s="323"/>
      <c r="U878" s="323"/>
      <c r="V878" s="72" t="s">
        <v>280</v>
      </c>
      <c r="W878" s="322"/>
      <c r="X878" s="323"/>
      <c r="Y878" s="323"/>
      <c r="Z878" s="323"/>
      <c r="AA878" s="72" t="s">
        <v>280</v>
      </c>
    </row>
    <row r="879" spans="2:68" ht="24.75" customHeight="1" x14ac:dyDescent="0.15">
      <c r="E879" s="508" t="s">
        <v>723</v>
      </c>
      <c r="F879" s="509"/>
      <c r="G879" s="509"/>
      <c r="H879" s="509"/>
      <c r="I879" s="509"/>
      <c r="J879" s="509"/>
      <c r="K879" s="509"/>
      <c r="L879" s="510"/>
      <c r="M879" s="348"/>
      <c r="N879" s="349"/>
      <c r="O879" s="349"/>
      <c r="P879" s="349"/>
      <c r="Q879" s="74" t="s">
        <v>596</v>
      </c>
      <c r="R879" s="348"/>
      <c r="S879" s="349"/>
      <c r="T879" s="349"/>
      <c r="U879" s="349"/>
      <c r="V879" s="74" t="s">
        <v>596</v>
      </c>
      <c r="W879" s="348"/>
      <c r="X879" s="349"/>
      <c r="Y879" s="349"/>
      <c r="Z879" s="349"/>
      <c r="AA879" s="74" t="s">
        <v>596</v>
      </c>
    </row>
    <row r="880" spans="2:68" ht="12.75" customHeight="1" x14ac:dyDescent="0.15">
      <c r="D880" s="9"/>
    </row>
    <row r="881" spans="2:67" ht="12.75" customHeight="1" x14ac:dyDescent="0.15">
      <c r="D881" s="9"/>
    </row>
    <row r="882" spans="2:67" ht="12.75" customHeight="1" x14ac:dyDescent="0.15">
      <c r="D882" s="9"/>
    </row>
    <row r="883" spans="2:67" customFormat="1" ht="18" customHeight="1" x14ac:dyDescent="0.15">
      <c r="B883" s="1"/>
      <c r="C883" s="1"/>
      <c r="D883" s="9"/>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Z883" s="191"/>
      <c r="BA883" s="198"/>
      <c r="BB883" s="198"/>
      <c r="BC883" s="198"/>
      <c r="BD883" s="198"/>
      <c r="BE883" s="198"/>
      <c r="BF883" s="191"/>
      <c r="BG883" s="191"/>
      <c r="BH883" s="191"/>
      <c r="BI883" s="191"/>
      <c r="BJ883" s="191"/>
      <c r="BK883" s="191"/>
      <c r="BL883" s="125"/>
      <c r="BM883" s="125"/>
      <c r="BN883" s="125"/>
      <c r="BO883" s="125"/>
    </row>
    <row r="884" spans="2:67" customFormat="1" ht="3.95" customHeight="1" x14ac:dyDescent="0.15">
      <c r="B884" s="1"/>
      <c r="C884" s="1"/>
      <c r="D884" s="9"/>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Z884" s="191"/>
      <c r="BA884" s="198"/>
      <c r="BB884" s="198"/>
      <c r="BC884" s="198"/>
      <c r="BD884" s="198"/>
      <c r="BE884" s="198"/>
      <c r="BF884" s="191"/>
      <c r="BG884" s="191"/>
      <c r="BH884" s="191"/>
      <c r="BI884" s="191"/>
      <c r="BJ884" s="191"/>
      <c r="BK884" s="191"/>
      <c r="BL884" s="125"/>
      <c r="BM884" s="125"/>
      <c r="BN884" s="125"/>
      <c r="BO884" s="125"/>
    </row>
    <row r="885" spans="2:67" ht="18" customHeight="1" x14ac:dyDescent="0.15">
      <c r="B885"/>
      <c r="C885"/>
      <c r="D885" s="369" t="s">
        <v>1034</v>
      </c>
      <c r="E885" s="369"/>
      <c r="F885" s="369"/>
      <c r="G885" s="369"/>
      <c r="H885" s="369"/>
      <c r="I885" s="369"/>
      <c r="J885" s="369"/>
      <c r="K885" s="369"/>
      <c r="L885" s="369"/>
      <c r="M885" s="369"/>
      <c r="N885" s="369"/>
      <c r="O885" s="369"/>
      <c r="P885" s="369"/>
      <c r="Q885" s="369"/>
      <c r="R885" s="369"/>
      <c r="S885" s="369"/>
      <c r="T885" s="369"/>
      <c r="U885" s="369"/>
      <c r="V885" s="369"/>
      <c r="W885" s="369"/>
      <c r="X885" s="369"/>
      <c r="Y885" s="369"/>
      <c r="Z885" s="369"/>
      <c r="AA885" s="369"/>
      <c r="AB885" s="369"/>
      <c r="AC885" s="369"/>
      <c r="AD885" s="369"/>
      <c r="AE885" s="369"/>
      <c r="AF885" s="369"/>
      <c r="AG885" s="369"/>
      <c r="AH885" s="369"/>
      <c r="AI885" s="369"/>
      <c r="AJ885" s="369"/>
      <c r="AK885" s="369"/>
      <c r="AL885" s="369"/>
      <c r="AM885" s="369"/>
      <c r="AN885" s="369"/>
      <c r="AO885" s="369"/>
      <c r="AP885" s="369"/>
      <c r="AQ885" s="369"/>
      <c r="AR885" s="369"/>
    </row>
    <row r="886" spans="2:67" ht="13.5" customHeight="1" x14ac:dyDescent="0.15">
      <c r="D886" s="9"/>
      <c r="E886" s="64" t="s">
        <v>592</v>
      </c>
    </row>
    <row r="887" spans="2:67" ht="17.25" customHeight="1" x14ac:dyDescent="0.15">
      <c r="D887" s="9"/>
      <c r="E887" s="64"/>
    </row>
    <row r="888" spans="2:67" ht="8.25" customHeight="1" x14ac:dyDescent="0.15">
      <c r="D888" s="9"/>
    </row>
    <row r="889" spans="2:67" ht="26.45" customHeight="1" x14ac:dyDescent="0.15">
      <c r="E889" s="520" t="s">
        <v>23</v>
      </c>
      <c r="F889" s="521"/>
      <c r="G889" s="521"/>
      <c r="H889" s="521"/>
      <c r="I889" s="521"/>
      <c r="J889" s="521"/>
      <c r="K889" s="521"/>
      <c r="L889" s="522"/>
      <c r="M889" s="358"/>
      <c r="N889" s="333"/>
      <c r="O889" s="333"/>
      <c r="P889" s="333"/>
      <c r="Q889" s="63" t="s">
        <v>539</v>
      </c>
    </row>
    <row r="890" spans="2:67" ht="18" customHeight="1" x14ac:dyDescent="0.15">
      <c r="D890" s="9"/>
    </row>
    <row r="891" spans="2:67" ht="30" customHeight="1" x14ac:dyDescent="0.15">
      <c r="E891" s="511" t="s">
        <v>956</v>
      </c>
      <c r="F891" s="512"/>
      <c r="G891" s="512"/>
      <c r="H891" s="512"/>
      <c r="I891" s="512"/>
      <c r="J891" s="512"/>
      <c r="K891" s="512"/>
      <c r="L891" s="513"/>
      <c r="M891" s="524" t="s">
        <v>724</v>
      </c>
      <c r="N891" s="524"/>
      <c r="O891" s="524"/>
      <c r="P891" s="524"/>
      <c r="Q891" s="524"/>
      <c r="R891" s="524" t="s">
        <v>228</v>
      </c>
      <c r="S891" s="524"/>
      <c r="T891" s="524"/>
      <c r="U891" s="524"/>
      <c r="V891" s="524"/>
      <c r="AR891" s="124"/>
      <c r="AS891" s="124"/>
      <c r="AT891" s="124"/>
      <c r="AU891" s="124"/>
      <c r="AV891" s="124"/>
      <c r="AW891" s="124"/>
      <c r="AX891" s="124"/>
      <c r="AY891" s="124"/>
      <c r="BL891" s="1"/>
      <c r="BM891" s="1"/>
      <c r="BN891" s="1"/>
      <c r="BO891" s="1"/>
    </row>
    <row r="892" spans="2:67" ht="24.95" customHeight="1" x14ac:dyDescent="0.15">
      <c r="E892" s="517" t="s">
        <v>219</v>
      </c>
      <c r="F892" s="518"/>
      <c r="G892" s="518"/>
      <c r="H892" s="518"/>
      <c r="I892" s="518"/>
      <c r="J892" s="518"/>
      <c r="K892" s="518"/>
      <c r="L892" s="519"/>
      <c r="M892" s="322"/>
      <c r="N892" s="323"/>
      <c r="O892" s="323"/>
      <c r="P892" s="323"/>
      <c r="Q892" s="72" t="s">
        <v>539</v>
      </c>
      <c r="R892" s="322"/>
      <c r="S892" s="323"/>
      <c r="T892" s="323"/>
      <c r="U892" s="323"/>
      <c r="V892" s="72" t="s">
        <v>539</v>
      </c>
      <c r="X892" s="523" t="str">
        <f>IF(AND(M892&lt;&gt;"",R892&lt;&gt;"",M892&gt;R892:R892)," 最低額が最高額を上回っています。","")</f>
        <v/>
      </c>
      <c r="Y892" s="523"/>
      <c r="Z892" s="523"/>
      <c r="AA892" s="523"/>
      <c r="AB892" s="523"/>
      <c r="AC892" s="523"/>
      <c r="AD892" s="523"/>
      <c r="AE892" s="523"/>
      <c r="AF892" s="523"/>
      <c r="AG892" s="523"/>
      <c r="AH892" s="523"/>
      <c r="AI892" s="523"/>
      <c r="AJ892" s="523"/>
      <c r="AR892" s="124"/>
      <c r="AS892" s="124"/>
      <c r="AT892" s="124"/>
      <c r="AU892" s="124"/>
      <c r="AV892" s="124"/>
      <c r="AW892" s="124"/>
      <c r="AX892" s="124"/>
      <c r="AY892" s="124"/>
      <c r="BL892" s="1"/>
      <c r="BM892" s="1"/>
      <c r="BN892" s="1"/>
      <c r="BO892" s="1"/>
    </row>
    <row r="893" spans="2:67" ht="24.95" customHeight="1" x14ac:dyDescent="0.15">
      <c r="E893" s="514" t="s">
        <v>220</v>
      </c>
      <c r="F893" s="515"/>
      <c r="G893" s="515"/>
      <c r="H893" s="515"/>
      <c r="I893" s="515"/>
      <c r="J893" s="515"/>
      <c r="K893" s="515"/>
      <c r="L893" s="516"/>
      <c r="M893" s="314"/>
      <c r="N893" s="315"/>
      <c r="O893" s="315"/>
      <c r="P893" s="315"/>
      <c r="Q893" s="73" t="s">
        <v>539</v>
      </c>
      <c r="R893" s="314"/>
      <c r="S893" s="315"/>
      <c r="T893" s="315"/>
      <c r="U893" s="315"/>
      <c r="V893" s="73" t="s">
        <v>539</v>
      </c>
      <c r="X893" s="523" t="str">
        <f>IF(AND(M893&lt;&gt;"",R893&lt;&gt;"",M893&gt;R893:R893)," 最低額が最高額を上回っています。","")</f>
        <v/>
      </c>
      <c r="Y893" s="523"/>
      <c r="Z893" s="523"/>
      <c r="AA893" s="523"/>
      <c r="AB893" s="523"/>
      <c r="AC893" s="523"/>
      <c r="AD893" s="523"/>
      <c r="AE893" s="523"/>
      <c r="AF893" s="523"/>
      <c r="AG893" s="523"/>
      <c r="AH893" s="523"/>
      <c r="AI893" s="523"/>
      <c r="AJ893" s="523"/>
      <c r="AR893" s="124"/>
      <c r="AS893" s="124"/>
      <c r="AT893" s="124"/>
      <c r="AU893" s="124"/>
      <c r="AV893" s="124"/>
      <c r="AW893" s="124"/>
      <c r="AX893" s="124"/>
      <c r="AY893" s="124"/>
      <c r="BL893" s="1"/>
      <c r="BM893" s="1"/>
      <c r="BN893" s="1"/>
      <c r="BO893" s="1"/>
    </row>
    <row r="894" spans="2:67" ht="24.75" customHeight="1" x14ac:dyDescent="0.15">
      <c r="E894" s="508" t="s">
        <v>227</v>
      </c>
      <c r="F894" s="509"/>
      <c r="G894" s="509"/>
      <c r="H894" s="509"/>
      <c r="I894" s="509"/>
      <c r="J894" s="509"/>
      <c r="K894" s="509"/>
      <c r="L894" s="510"/>
      <c r="M894" s="348"/>
      <c r="N894" s="349"/>
      <c r="O894" s="349"/>
      <c r="P894" s="349"/>
      <c r="Q894" s="74" t="s">
        <v>539</v>
      </c>
      <c r="R894" s="348"/>
      <c r="S894" s="349"/>
      <c r="T894" s="349"/>
      <c r="U894" s="349"/>
      <c r="V894" s="74" t="s">
        <v>539</v>
      </c>
      <c r="X894" s="523" t="str">
        <f>IF(AND(M894&lt;&gt;"",R894&lt;&gt;"",M894&gt;R894:R894)," 最低額が最高額を上回っています。","")</f>
        <v/>
      </c>
      <c r="Y894" s="523"/>
      <c r="Z894" s="523"/>
      <c r="AA894" s="523"/>
      <c r="AB894" s="523"/>
      <c r="AC894" s="523"/>
      <c r="AD894" s="523"/>
      <c r="AE894" s="523"/>
      <c r="AF894" s="523"/>
      <c r="AG894" s="523"/>
      <c r="AH894" s="523"/>
      <c r="AI894" s="523"/>
      <c r="AJ894" s="523"/>
      <c r="AR894" s="124"/>
      <c r="AS894" s="124"/>
      <c r="AT894" s="124"/>
      <c r="AU894" s="124"/>
      <c r="AV894" s="124"/>
      <c r="AW894" s="124"/>
      <c r="AX894" s="124"/>
      <c r="AY894" s="124"/>
      <c r="BL894" s="1"/>
      <c r="BM894" s="1"/>
      <c r="BN894" s="1"/>
      <c r="BO894" s="1"/>
    </row>
    <row r="895" spans="2:67" customFormat="1" ht="18" customHeight="1" x14ac:dyDescent="0.15">
      <c r="B895" s="1"/>
      <c r="C895" s="1"/>
      <c r="D895" s="9"/>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Z895" s="191"/>
      <c r="BA895" s="198"/>
      <c r="BB895" s="198"/>
      <c r="BC895" s="198"/>
      <c r="BD895" s="198"/>
      <c r="BE895" s="198"/>
      <c r="BF895" s="191"/>
      <c r="BG895" s="191"/>
      <c r="BH895" s="191"/>
      <c r="BI895" s="191"/>
      <c r="BJ895" s="191"/>
      <c r="BK895" s="191"/>
      <c r="BL895" s="125"/>
      <c r="BM895" s="125"/>
      <c r="BN895" s="125"/>
      <c r="BO895" s="125"/>
    </row>
    <row r="896" spans="2:67" ht="18" customHeight="1" x14ac:dyDescent="0.15">
      <c r="B896"/>
      <c r="C896"/>
      <c r="D896" s="491" t="s">
        <v>1035</v>
      </c>
      <c r="E896" s="491"/>
      <c r="F896" s="491"/>
      <c r="G896" s="491"/>
      <c r="H896" s="491"/>
      <c r="I896" s="491"/>
      <c r="J896" s="491"/>
      <c r="K896" s="491"/>
      <c r="L896" s="491"/>
      <c r="M896" s="491"/>
      <c r="N896" s="491"/>
      <c r="O896" s="491"/>
      <c r="P896" s="491"/>
      <c r="Q896" s="491"/>
      <c r="R896" s="491"/>
      <c r="S896" s="491"/>
      <c r="T896" s="491"/>
      <c r="U896" s="491"/>
      <c r="V896" s="491"/>
      <c r="W896" s="491"/>
      <c r="X896" s="491"/>
      <c r="Y896" s="491"/>
      <c r="Z896" s="491"/>
      <c r="AA896" s="491"/>
      <c r="AB896" s="491"/>
      <c r="AC896" s="491"/>
      <c r="AD896" s="491"/>
      <c r="AE896" s="491"/>
      <c r="AF896" s="491"/>
      <c r="AG896" s="491"/>
      <c r="AH896" s="491"/>
      <c r="AI896" s="491"/>
      <c r="AJ896" s="491"/>
      <c r="AK896" s="491"/>
      <c r="AL896" s="491"/>
      <c r="AM896" s="491"/>
      <c r="AN896" s="491"/>
      <c r="AO896" s="491"/>
      <c r="AP896" s="491"/>
      <c r="AQ896" s="491"/>
      <c r="AR896" s="491"/>
      <c r="AT896" s="93" t="s">
        <v>40</v>
      </c>
    </row>
    <row r="897" spans="2:68" ht="7.5" customHeight="1" x14ac:dyDescent="0.15">
      <c r="D897" s="9"/>
      <c r="E897" s="64"/>
      <c r="AT897" s="699"/>
    </row>
    <row r="898" spans="2:68" ht="24.75" customHeight="1" x14ac:dyDescent="0.15">
      <c r="D898" s="9"/>
      <c r="E898" s="71" t="s">
        <v>203</v>
      </c>
      <c r="K898" s="8" t="s">
        <v>204</v>
      </c>
      <c r="O898" s="8" t="s">
        <v>205</v>
      </c>
      <c r="AT898" s="699"/>
    </row>
    <row r="899" spans="2:68" ht="12.75" customHeight="1" x14ac:dyDescent="0.15">
      <c r="D899" s="9"/>
      <c r="E899" s="71"/>
      <c r="K899" s="8"/>
      <c r="O899" s="8"/>
    </row>
    <row r="900" spans="2:68" ht="20.25" customHeight="1" x14ac:dyDescent="0.15">
      <c r="E900" s="62" t="s">
        <v>698</v>
      </c>
      <c r="BP900" s="124"/>
    </row>
    <row r="901" spans="2:68" ht="18" customHeight="1" x14ac:dyDescent="0.15">
      <c r="E901" s="136" t="s">
        <v>967</v>
      </c>
      <c r="BP901" s="124"/>
    </row>
    <row r="902" spans="2:68" ht="33" customHeight="1" x14ac:dyDescent="0.15">
      <c r="E902" s="484"/>
      <c r="F902" s="485"/>
      <c r="G902" s="485"/>
      <c r="H902" s="485"/>
      <c r="I902" s="485"/>
      <c r="J902" s="485"/>
      <c r="K902" s="485"/>
      <c r="L902" s="485"/>
      <c r="M902" s="485"/>
      <c r="N902" s="485"/>
      <c r="O902" s="485"/>
      <c r="P902" s="485"/>
      <c r="Q902" s="485"/>
      <c r="R902" s="485"/>
      <c r="S902" s="485"/>
      <c r="T902" s="485"/>
      <c r="U902" s="485"/>
      <c r="V902" s="485"/>
      <c r="W902" s="485"/>
      <c r="X902" s="485"/>
      <c r="Y902" s="485"/>
      <c r="Z902" s="485"/>
      <c r="AA902" s="485"/>
      <c r="AB902" s="485"/>
      <c r="AC902" s="485"/>
      <c r="AD902" s="485"/>
      <c r="AE902" s="485"/>
      <c r="AF902" s="485"/>
      <c r="AG902" s="485"/>
      <c r="AH902" s="485"/>
      <c r="AI902" s="485"/>
      <c r="AJ902" s="485"/>
      <c r="AK902" s="486"/>
      <c r="BP902" s="124"/>
    </row>
    <row r="903" spans="2:68" customFormat="1" ht="30" customHeight="1" x14ac:dyDescent="0.1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Z903" s="191"/>
      <c r="BA903" s="198"/>
      <c r="BB903" s="198"/>
      <c r="BC903" s="198"/>
      <c r="BD903" s="198"/>
      <c r="BE903" s="198"/>
      <c r="BF903" s="191"/>
      <c r="BG903" s="191"/>
      <c r="BH903" s="191"/>
      <c r="BI903" s="191"/>
      <c r="BJ903" s="191"/>
      <c r="BK903" s="191"/>
      <c r="BL903" s="125"/>
      <c r="BM903" s="125"/>
      <c r="BN903" s="125"/>
      <c r="BO903" s="125"/>
    </row>
    <row r="904" spans="2:68" customFormat="1" ht="23.1" customHeight="1" x14ac:dyDescent="0.15">
      <c r="C904" s="5" t="s">
        <v>1024</v>
      </c>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4"/>
      <c r="AL904" s="4"/>
      <c r="AM904" s="4"/>
      <c r="AN904" s="4"/>
      <c r="AO904" s="4"/>
      <c r="AP904" s="4"/>
      <c r="AQ904" s="4"/>
      <c r="AR904" s="4"/>
      <c r="AZ904" s="191"/>
      <c r="BA904" s="198"/>
      <c r="BB904" s="198"/>
      <c r="BC904" s="198"/>
      <c r="BD904" s="198"/>
      <c r="BE904" s="198"/>
      <c r="BF904" s="191"/>
      <c r="BG904" s="191"/>
      <c r="BH904" s="191"/>
      <c r="BI904" s="191"/>
      <c r="BJ904" s="191"/>
      <c r="BK904" s="191"/>
      <c r="BL904" s="125"/>
      <c r="BM904" s="125"/>
      <c r="BN904" s="125"/>
      <c r="BO904" s="125"/>
    </row>
    <row r="905" spans="2:68" ht="18" customHeight="1" x14ac:dyDescent="0.15">
      <c r="B905"/>
      <c r="C905" s="491" t="s">
        <v>1076</v>
      </c>
      <c r="D905" s="491"/>
      <c r="E905" s="491"/>
      <c r="F905" s="491"/>
      <c r="G905" s="491"/>
      <c r="H905" s="491"/>
      <c r="I905" s="491"/>
      <c r="J905" s="491"/>
      <c r="K905" s="491"/>
      <c r="L905" s="491"/>
      <c r="M905" s="491"/>
      <c r="N905" s="491"/>
      <c r="O905" s="491"/>
      <c r="P905" s="491"/>
      <c r="Q905" s="491"/>
      <c r="R905" s="491"/>
      <c r="S905" s="491"/>
      <c r="T905" s="491"/>
      <c r="U905" s="491"/>
      <c r="V905" s="491"/>
      <c r="W905" s="491"/>
      <c r="X905" s="491"/>
      <c r="Y905" s="491"/>
      <c r="Z905" s="491"/>
      <c r="AA905" s="491"/>
      <c r="AB905" s="491"/>
      <c r="AC905" s="491"/>
      <c r="AD905" s="491"/>
      <c r="AE905" s="491"/>
      <c r="AF905" s="491"/>
      <c r="AG905" s="491"/>
      <c r="AH905" s="491"/>
      <c r="AI905" s="491"/>
      <c r="AJ905" s="491"/>
      <c r="AK905" s="491"/>
      <c r="AL905" s="491"/>
      <c r="AM905" s="491"/>
      <c r="AN905" s="491"/>
      <c r="AO905" s="491"/>
      <c r="AP905" s="491"/>
      <c r="AQ905" s="491"/>
      <c r="AR905" s="491"/>
    </row>
    <row r="906" spans="2:68" ht="17.100000000000001" customHeight="1" x14ac:dyDescent="0.15">
      <c r="D906" s="9"/>
      <c r="E906" s="64" t="s">
        <v>1077</v>
      </c>
      <c r="V906" s="64"/>
    </row>
    <row r="907" spans="2:68" ht="17.100000000000001" customHeight="1" x14ac:dyDescent="0.15">
      <c r="D907" s="9"/>
      <c r="E907" s="64" t="s">
        <v>592</v>
      </c>
      <c r="V907" s="64" t="s">
        <v>221</v>
      </c>
    </row>
    <row r="908" spans="2:68" ht="8.25" customHeight="1" x14ac:dyDescent="0.15">
      <c r="D908" s="9"/>
    </row>
    <row r="909" spans="2:68" ht="30" customHeight="1" x14ac:dyDescent="0.15">
      <c r="D909" s="67"/>
      <c r="E909" s="67"/>
      <c r="F909" s="67"/>
      <c r="G909" s="67"/>
      <c r="H909" s="68"/>
      <c r="I909" s="421" t="s">
        <v>599</v>
      </c>
      <c r="J909" s="421"/>
      <c r="K909" s="421"/>
      <c r="L909" s="421"/>
      <c r="M909" s="421"/>
      <c r="N909" s="421" t="s">
        <v>600</v>
      </c>
      <c r="O909" s="421"/>
      <c r="P909" s="421"/>
      <c r="Q909" s="421"/>
      <c r="R909" s="421"/>
      <c r="S909" s="421" t="s">
        <v>0</v>
      </c>
      <c r="T909" s="421"/>
      <c r="U909" s="421"/>
      <c r="V909" s="421"/>
      <c r="W909" s="421"/>
      <c r="X909" s="83"/>
      <c r="Y909" s="83"/>
      <c r="Z909" s="83"/>
      <c r="AA909" s="83"/>
      <c r="AI909" s="124"/>
      <c r="AJ909" s="124"/>
      <c r="AK909" s="124"/>
      <c r="AL909" s="124"/>
      <c r="AM909" s="124"/>
      <c r="AN909" s="124"/>
      <c r="AO909" s="124"/>
      <c r="AP909" s="124"/>
      <c r="AQ909" s="124"/>
      <c r="AR909" s="124"/>
      <c r="AS909" s="124"/>
      <c r="AT909" s="124"/>
      <c r="AU909" s="124"/>
      <c r="AV909" s="124"/>
      <c r="AW909" s="124"/>
      <c r="AX909" s="124"/>
      <c r="BL909" s="1"/>
      <c r="BM909" s="1"/>
      <c r="BN909" s="1"/>
      <c r="BO909" s="1"/>
    </row>
    <row r="910" spans="2:68" ht="30" customHeight="1" x14ac:dyDescent="0.15">
      <c r="D910" s="528" t="s">
        <v>725</v>
      </c>
      <c r="E910" s="529"/>
      <c r="F910" s="529"/>
      <c r="G910" s="529"/>
      <c r="H910" s="530"/>
      <c r="I910" s="322"/>
      <c r="J910" s="323"/>
      <c r="K910" s="323"/>
      <c r="L910" s="323"/>
      <c r="M910" s="72" t="s">
        <v>280</v>
      </c>
      <c r="N910" s="322"/>
      <c r="O910" s="323"/>
      <c r="P910" s="323"/>
      <c r="Q910" s="323"/>
      <c r="R910" s="72" t="s">
        <v>596</v>
      </c>
      <c r="S910" s="322"/>
      <c r="T910" s="323"/>
      <c r="U910" s="323"/>
      <c r="V910" s="323"/>
      <c r="W910" s="72" t="s">
        <v>539</v>
      </c>
      <c r="X910" s="82"/>
      <c r="Y910" s="82"/>
      <c r="Z910" s="82"/>
      <c r="AA910" s="82"/>
      <c r="AI910" s="124"/>
      <c r="AJ910" s="124"/>
      <c r="AK910" s="124"/>
      <c r="AL910" s="124"/>
      <c r="AM910" s="124"/>
      <c r="AN910" s="124"/>
      <c r="AO910" s="124"/>
      <c r="AP910" s="124"/>
      <c r="AQ910" s="124"/>
      <c r="AR910" s="124"/>
      <c r="AS910" s="124"/>
      <c r="AT910" s="124"/>
      <c r="AU910" s="124"/>
      <c r="AV910" s="124"/>
      <c r="AW910" s="124"/>
      <c r="AX910" s="124"/>
      <c r="BL910" s="1"/>
      <c r="BM910" s="1"/>
      <c r="BN910" s="1"/>
      <c r="BO910" s="1"/>
    </row>
    <row r="911" spans="2:68" ht="30" customHeight="1" x14ac:dyDescent="0.15">
      <c r="D911" s="531" t="s">
        <v>601</v>
      </c>
      <c r="E911" s="532"/>
      <c r="F911" s="532"/>
      <c r="G911" s="532"/>
      <c r="H911" s="533"/>
      <c r="I911" s="314"/>
      <c r="J911" s="315"/>
      <c r="K911" s="315"/>
      <c r="L911" s="315"/>
      <c r="M911" s="73" t="s">
        <v>280</v>
      </c>
      <c r="N911" s="314"/>
      <c r="O911" s="315"/>
      <c r="P911" s="315"/>
      <c r="Q911" s="315"/>
      <c r="R911" s="73" t="s">
        <v>596</v>
      </c>
      <c r="S911" s="314"/>
      <c r="T911" s="315"/>
      <c r="U911" s="315"/>
      <c r="V911" s="315"/>
      <c r="W911" s="73" t="s">
        <v>539</v>
      </c>
      <c r="X911" s="82"/>
      <c r="Y911" s="82"/>
      <c r="Z911" s="82"/>
      <c r="AA911" s="82"/>
      <c r="AI911" s="124"/>
      <c r="AJ911" s="124"/>
      <c r="AK911" s="124"/>
      <c r="AL911" s="124"/>
      <c r="AM911" s="124"/>
      <c r="AN911" s="124"/>
      <c r="AO911" s="124"/>
      <c r="AP911" s="124"/>
      <c r="AQ911" s="124"/>
      <c r="AR911" s="124"/>
      <c r="AS911" s="124"/>
      <c r="AT911" s="124"/>
      <c r="AU911" s="124"/>
      <c r="AV911" s="124"/>
      <c r="AW911" s="124"/>
      <c r="AX911" s="124"/>
      <c r="BL911" s="1"/>
      <c r="BM911" s="1"/>
      <c r="BN911" s="1"/>
      <c r="BO911" s="1"/>
    </row>
    <row r="912" spans="2:68" ht="30" customHeight="1" x14ac:dyDescent="0.15">
      <c r="D912" s="534" t="s">
        <v>602</v>
      </c>
      <c r="E912" s="535"/>
      <c r="F912" s="535"/>
      <c r="G912" s="535"/>
      <c r="H912" s="536"/>
      <c r="I912" s="348"/>
      <c r="J912" s="349"/>
      <c r="K912" s="349"/>
      <c r="L912" s="349"/>
      <c r="M912" s="74" t="s">
        <v>280</v>
      </c>
      <c r="N912" s="348"/>
      <c r="O912" s="349"/>
      <c r="P912" s="349"/>
      <c r="Q912" s="349"/>
      <c r="R912" s="74" t="s">
        <v>596</v>
      </c>
      <c r="S912" s="348"/>
      <c r="T912" s="349"/>
      <c r="U912" s="349"/>
      <c r="V912" s="349"/>
      <c r="W912" s="74" t="s">
        <v>539</v>
      </c>
      <c r="X912" s="82"/>
      <c r="Y912" s="82"/>
      <c r="Z912" s="82"/>
      <c r="AA912" s="82"/>
      <c r="AI912" s="124"/>
      <c r="AJ912" s="124"/>
      <c r="AK912" s="124"/>
      <c r="AL912" s="124"/>
      <c r="AM912" s="124"/>
      <c r="AN912" s="124"/>
      <c r="AO912" s="124"/>
      <c r="AP912" s="124"/>
      <c r="AQ912" s="124"/>
      <c r="AR912" s="124"/>
      <c r="AS912" s="124"/>
      <c r="AT912" s="124"/>
      <c r="AU912" s="124"/>
      <c r="AV912" s="124"/>
      <c r="AW912" s="124"/>
      <c r="AX912" s="124"/>
      <c r="BL912" s="1"/>
      <c r="BM912" s="1"/>
      <c r="BN912" s="1"/>
      <c r="BO912" s="1"/>
    </row>
    <row r="913" spans="2:67" customFormat="1" ht="30" customHeight="1" x14ac:dyDescent="0.15">
      <c r="B913" s="1"/>
      <c r="C913" s="1"/>
      <c r="D913" s="9"/>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Z913" s="191"/>
      <c r="BA913" s="198"/>
      <c r="BB913" s="198"/>
      <c r="BC913" s="198"/>
      <c r="BD913" s="198"/>
      <c r="BE913" s="198"/>
      <c r="BF913" s="191"/>
      <c r="BG913" s="191"/>
      <c r="BH913" s="191"/>
      <c r="BI913" s="191"/>
      <c r="BJ913" s="191"/>
      <c r="BK913" s="191"/>
      <c r="BL913" s="125"/>
      <c r="BM913" s="125"/>
      <c r="BN913" s="125"/>
      <c r="BO913" s="125"/>
    </row>
    <row r="914" spans="2:67" customFormat="1" ht="20.100000000000001" customHeight="1" x14ac:dyDescent="0.15">
      <c r="C914" s="5" t="s">
        <v>1025</v>
      </c>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4"/>
      <c r="AL914" s="4"/>
      <c r="AM914" s="4"/>
      <c r="AN914" s="4"/>
      <c r="AO914" s="4"/>
      <c r="AP914" s="4"/>
      <c r="AQ914" s="4"/>
      <c r="AR914" s="4"/>
      <c r="AZ914" s="191"/>
      <c r="BA914" s="198"/>
      <c r="BB914" s="198"/>
      <c r="BC914" s="198"/>
      <c r="BD914" s="198"/>
      <c r="BE914" s="198"/>
      <c r="BF914" s="191"/>
      <c r="BG914" s="191"/>
      <c r="BH914" s="191"/>
      <c r="BI914" s="191"/>
      <c r="BJ914" s="191"/>
      <c r="BK914" s="191"/>
      <c r="BL914" s="125"/>
      <c r="BM914" s="125"/>
      <c r="BN914" s="125"/>
      <c r="BO914" s="125"/>
    </row>
    <row r="915" spans="2:67" ht="18" customHeight="1" x14ac:dyDescent="0.15">
      <c r="B915"/>
      <c r="C915" s="369" t="s">
        <v>176</v>
      </c>
      <c r="D915" s="369"/>
      <c r="E915" s="369"/>
      <c r="F915" s="369"/>
      <c r="G915" s="369"/>
      <c r="H915" s="369"/>
      <c r="I915" s="369"/>
      <c r="J915" s="369"/>
      <c r="K915" s="369"/>
      <c r="L915" s="369"/>
      <c r="M915" s="369"/>
      <c r="N915" s="369"/>
      <c r="O915" s="369"/>
      <c r="P915" s="369"/>
      <c r="Q915" s="369"/>
      <c r="R915" s="369"/>
      <c r="S915" s="369"/>
      <c r="T915" s="369"/>
      <c r="U915" s="369"/>
      <c r="V915" s="369"/>
      <c r="W915" s="369"/>
      <c r="X915" s="369"/>
      <c r="Y915" s="369"/>
      <c r="Z915" s="369"/>
      <c r="AA915" s="369"/>
      <c r="AB915" s="369"/>
      <c r="AC915" s="369"/>
      <c r="AD915" s="369"/>
      <c r="AE915" s="369"/>
      <c r="AF915" s="369"/>
      <c r="AG915" s="369"/>
      <c r="AH915" s="369"/>
      <c r="AI915" s="369"/>
      <c r="AJ915" s="369"/>
      <c r="AK915" s="369"/>
      <c r="AL915" s="369"/>
      <c r="AM915" s="369"/>
      <c r="AN915" s="369"/>
      <c r="AO915" s="369"/>
      <c r="AP915" s="369"/>
      <c r="AQ915" s="369"/>
      <c r="AR915" s="369"/>
    </row>
    <row r="916" spans="2:67" ht="14.25" customHeight="1" x14ac:dyDescent="0.15"/>
    <row r="917" spans="2:67" ht="135.75" customHeight="1" x14ac:dyDescent="0.15">
      <c r="D917" s="650"/>
      <c r="E917" s="651"/>
      <c r="F917" s="651"/>
      <c r="G917" s="651"/>
      <c r="H917" s="651"/>
      <c r="I917" s="651"/>
      <c r="J917" s="651"/>
      <c r="K917" s="651"/>
      <c r="L917" s="651"/>
      <c r="M917" s="651"/>
      <c r="N917" s="651"/>
      <c r="O917" s="651"/>
      <c r="P917" s="651"/>
      <c r="Q917" s="651"/>
      <c r="R917" s="651"/>
      <c r="S917" s="651"/>
      <c r="T917" s="651"/>
      <c r="U917" s="651"/>
      <c r="V917" s="651"/>
      <c r="W917" s="651"/>
      <c r="X917" s="651"/>
      <c r="Y917" s="651"/>
      <c r="Z917" s="651"/>
      <c r="AA917" s="651"/>
      <c r="AB917" s="651"/>
      <c r="AC917" s="651"/>
      <c r="AD917" s="651"/>
      <c r="AE917" s="651"/>
      <c r="AF917" s="651"/>
      <c r="AG917" s="651"/>
      <c r="AH917" s="651"/>
      <c r="AI917" s="651"/>
      <c r="AJ917" s="651"/>
      <c r="AK917" s="652"/>
    </row>
    <row r="918" spans="2:67" ht="6.75" customHeight="1" x14ac:dyDescent="0.15"/>
    <row r="919" spans="2:67" ht="3" customHeight="1" x14ac:dyDescent="0.15"/>
    <row r="920" spans="2:67" ht="39" customHeight="1" x14ac:dyDescent="0.15">
      <c r="D920" s="419" t="s">
        <v>909</v>
      </c>
      <c r="E920" s="420"/>
      <c r="F920" s="420"/>
      <c r="G920" s="420"/>
      <c r="H920" s="420"/>
      <c r="I920" s="420"/>
      <c r="J920" s="420"/>
      <c r="K920" s="420"/>
      <c r="L920" s="420"/>
      <c r="M920" s="420"/>
      <c r="N920" s="420"/>
      <c r="O920" s="420"/>
      <c r="P920" s="420"/>
      <c r="Q920" s="420"/>
      <c r="R920" s="420"/>
      <c r="S920" s="420"/>
      <c r="T920" s="420"/>
      <c r="U920" s="420"/>
      <c r="V920" s="420"/>
      <c r="W920" s="420"/>
      <c r="X920" s="420"/>
      <c r="Y920" s="420"/>
      <c r="Z920" s="420"/>
      <c r="AA920" s="420"/>
      <c r="AB920" s="420"/>
      <c r="AC920" s="420"/>
      <c r="AD920" s="420"/>
      <c r="AE920" s="420"/>
      <c r="AF920" s="420"/>
      <c r="AG920" s="420"/>
      <c r="AH920" s="420"/>
      <c r="AI920" s="420"/>
      <c r="AJ920" s="420"/>
      <c r="AK920" s="420"/>
      <c r="AL920" s="420"/>
      <c r="AM920" s="420"/>
      <c r="AN920" s="420"/>
      <c r="AO920" s="420"/>
      <c r="AP920" s="420"/>
      <c r="AQ920" s="420"/>
    </row>
    <row r="921" spans="2:67" ht="10.5" hidden="1" customHeight="1" x14ac:dyDescent="0.15">
      <c r="D921" s="141"/>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c r="AB921" s="142"/>
      <c r="AC921" s="142"/>
      <c r="AD921" s="142"/>
      <c r="AE921" s="142"/>
      <c r="AF921" s="142"/>
      <c r="AG921" s="142"/>
      <c r="AH921" s="142"/>
      <c r="AI921" s="142"/>
      <c r="AJ921" s="142"/>
      <c r="AK921" s="142"/>
      <c r="AL921" s="142"/>
      <c r="AM921" s="142"/>
      <c r="AN921" s="142"/>
      <c r="AO921" s="142"/>
      <c r="AP921" s="142"/>
      <c r="AQ921" s="142"/>
    </row>
    <row r="922" spans="2:67" ht="39.75" hidden="1" customHeight="1" x14ac:dyDescent="0.15">
      <c r="D922" s="141"/>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c r="AB922" s="142"/>
      <c r="AC922" s="142"/>
      <c r="AD922" s="142"/>
      <c r="AE922" s="142"/>
      <c r="AF922" s="142"/>
      <c r="AG922" s="142"/>
      <c r="AH922" s="142"/>
      <c r="AI922" s="142"/>
      <c r="AJ922" s="142"/>
      <c r="AK922" s="142"/>
      <c r="AL922" s="142"/>
      <c r="AM922" s="142"/>
      <c r="AN922" s="142"/>
      <c r="AO922" s="142"/>
      <c r="AP922" s="142"/>
      <c r="AQ922" s="142"/>
    </row>
    <row r="923" spans="2:67" ht="4.5" customHeight="1" x14ac:dyDescent="0.15"/>
    <row r="924" spans="2:67" ht="23.1" customHeight="1" x14ac:dyDescent="0.15">
      <c r="D924" s="727" t="s">
        <v>714</v>
      </c>
      <c r="E924" s="727"/>
      <c r="F924" s="727"/>
      <c r="G924" s="727"/>
      <c r="H924" s="727"/>
      <c r="I924" s="727"/>
      <c r="J924" s="727"/>
      <c r="K924" s="727"/>
      <c r="L924" s="727"/>
      <c r="M924" s="727"/>
      <c r="N924" s="727"/>
      <c r="O924" s="727"/>
      <c r="P924" s="727"/>
      <c r="Q924" s="727"/>
      <c r="R924" s="727"/>
      <c r="S924" s="727"/>
      <c r="T924" s="727"/>
      <c r="U924" s="727"/>
      <c r="V924" s="727"/>
      <c r="W924" s="727"/>
      <c r="X924" s="727"/>
      <c r="Y924" s="727"/>
      <c r="Z924" s="727"/>
      <c r="AA924" s="727"/>
      <c r="AB924" s="727"/>
      <c r="AC924" s="727"/>
      <c r="AD924" s="727"/>
      <c r="AE924" s="727"/>
      <c r="AF924" s="727"/>
      <c r="AG924" s="727"/>
      <c r="AH924" s="727"/>
      <c r="AI924" s="727"/>
      <c r="AJ924" s="727"/>
      <c r="AK924" s="727"/>
      <c r="AL924" s="727"/>
    </row>
    <row r="925" spans="2:67" ht="23.1" customHeight="1" x14ac:dyDescent="0.15">
      <c r="D925" s="727"/>
      <c r="E925" s="727"/>
      <c r="F925" s="727"/>
      <c r="G925" s="727"/>
      <c r="H925" s="727"/>
      <c r="I925" s="727"/>
      <c r="J925" s="727"/>
      <c r="K925" s="727"/>
      <c r="L925" s="727"/>
      <c r="M925" s="727"/>
      <c r="N925" s="727"/>
      <c r="O925" s="727"/>
      <c r="P925" s="727"/>
      <c r="Q925" s="727"/>
      <c r="R925" s="727"/>
      <c r="S925" s="727"/>
      <c r="T925" s="727"/>
      <c r="U925" s="727"/>
      <c r="V925" s="727"/>
      <c r="W925" s="727"/>
      <c r="X925" s="727"/>
      <c r="Y925" s="727"/>
      <c r="Z925" s="727"/>
      <c r="AA925" s="727"/>
      <c r="AB925" s="727"/>
      <c r="AC925" s="727"/>
      <c r="AD925" s="727"/>
      <c r="AE925" s="727"/>
      <c r="AF925" s="727"/>
      <c r="AG925" s="727"/>
      <c r="AH925" s="727"/>
      <c r="AI925" s="727"/>
      <c r="AJ925" s="727"/>
      <c r="AK925" s="727"/>
      <c r="AL925" s="727"/>
    </row>
  </sheetData>
  <sheetProtection algorithmName="SHA-512" hashValue="cGXy/Oek1n6VFEQ7yJWiSTOV7ZI3D3d9PGIWYtEnz2B2qnLeU8ltJx9NS/56BuK5YZwHC1L5SfwngBVp/VtS7Q==" saltValue="LPQwwki160WMNrUev7m92w==" spinCount="100000" sheet="1" objects="1" scenarios="1"/>
  <mergeCells count="1881">
    <mergeCell ref="AL190:AN190"/>
    <mergeCell ref="AL191:AN192"/>
    <mergeCell ref="AL204:BB204"/>
    <mergeCell ref="Y192:AA192"/>
    <mergeCell ref="AE209:AF209"/>
    <mergeCell ref="Y227:AA227"/>
    <mergeCell ref="AL193:AN193"/>
    <mergeCell ref="AL194:AN194"/>
    <mergeCell ref="AL196:AN196"/>
    <mergeCell ref="AL197:AN197"/>
    <mergeCell ref="AL199:AN199"/>
    <mergeCell ref="AL209:AN209"/>
    <mergeCell ref="AB204:AC204"/>
    <mergeCell ref="AB210:AC210"/>
    <mergeCell ref="S210:T210"/>
    <mergeCell ref="AE210:AF210"/>
    <mergeCell ref="AH210:AI210"/>
    <mergeCell ref="V205:W205"/>
    <mergeCell ref="V208:W208"/>
    <mergeCell ref="V206:W206"/>
    <mergeCell ref="AH205:AI205"/>
    <mergeCell ref="AB205:AC205"/>
    <mergeCell ref="AH200:AI200"/>
    <mergeCell ref="Y200:Z200"/>
    <mergeCell ref="AE200:AF200"/>
    <mergeCell ref="AB200:AC200"/>
    <mergeCell ref="L139:M139"/>
    <mergeCell ref="AE270:AG270"/>
    <mergeCell ref="AE264:AH264"/>
    <mergeCell ref="O55:P55"/>
    <mergeCell ref="Y236:Z236"/>
    <mergeCell ref="P242:Q242"/>
    <mergeCell ref="R55:S55"/>
    <mergeCell ref="P239:Q239"/>
    <mergeCell ref="P210:Q210"/>
    <mergeCell ref="X55:Y55"/>
    <mergeCell ref="P191:R192"/>
    <mergeCell ref="R178:S178"/>
    <mergeCell ref="U178:V178"/>
    <mergeCell ref="P207:Q207"/>
    <mergeCell ref="S207:T207"/>
    <mergeCell ref="O140:P140"/>
    <mergeCell ref="R140:S140"/>
    <mergeCell ref="S192:U192"/>
    <mergeCell ref="V192:X192"/>
    <mergeCell ref="P206:Q206"/>
    <mergeCell ref="V204:W204"/>
    <mergeCell ref="Y204:Z204"/>
    <mergeCell ref="AE204:AF204"/>
    <mergeCell ref="AH204:AI204"/>
    <mergeCell ref="AH192:AJ192"/>
    <mergeCell ref="AB192:AD192"/>
    <mergeCell ref="S197:T197"/>
    <mergeCell ref="V197:W197"/>
    <mergeCell ref="Y197:Z197"/>
    <mergeCell ref="AB227:AD227"/>
    <mergeCell ref="S190:U190"/>
    <mergeCell ref="P247:Q247"/>
    <mergeCell ref="AW264:AY264"/>
    <mergeCell ref="AA272:AC272"/>
    <mergeCell ref="AA271:AC271"/>
    <mergeCell ref="AA270:AC270"/>
    <mergeCell ref="AA269:AC269"/>
    <mergeCell ref="AA268:AC268"/>
    <mergeCell ref="AA267:AC267"/>
    <mergeCell ref="R271:T271"/>
    <mergeCell ref="R270:T270"/>
    <mergeCell ref="R269:T269"/>
    <mergeCell ref="R268:T268"/>
    <mergeCell ref="R267:T267"/>
    <mergeCell ref="R264:U264"/>
    <mergeCell ref="Y193:Z193"/>
    <mergeCell ref="AB231:AC231"/>
    <mergeCell ref="AB233:AC233"/>
    <mergeCell ref="AD134:AE134"/>
    <mergeCell ref="Y175:AM175"/>
    <mergeCell ref="AP193:AW194"/>
    <mergeCell ref="AL210:AY210"/>
    <mergeCell ref="T246:AD247"/>
    <mergeCell ref="V210:W210"/>
    <mergeCell ref="Y210:Z210"/>
    <mergeCell ref="AH207:AI207"/>
    <mergeCell ref="AT264:AV264"/>
    <mergeCell ref="U140:V140"/>
    <mergeCell ref="R174:S174"/>
    <mergeCell ref="U174:V174"/>
    <mergeCell ref="AH202:AI202"/>
    <mergeCell ref="S193:T193"/>
    <mergeCell ref="Y199:Z199"/>
    <mergeCell ref="AH135:AS135"/>
    <mergeCell ref="AT29:AT30"/>
    <mergeCell ref="Y229:AA229"/>
    <mergeCell ref="V229:X229"/>
    <mergeCell ref="AH209:AI209"/>
    <mergeCell ref="U138:V138"/>
    <mergeCell ref="AD120:AF120"/>
    <mergeCell ref="U49:V49"/>
    <mergeCell ref="AJ45:AL45"/>
    <mergeCell ref="O46:AF46"/>
    <mergeCell ref="AD45:AF45"/>
    <mergeCell ref="AA45:AC45"/>
    <mergeCell ref="R265:U266"/>
    <mergeCell ref="R275:T275"/>
    <mergeCell ref="R274:T274"/>
    <mergeCell ref="R273:T273"/>
    <mergeCell ref="R272:T272"/>
    <mergeCell ref="AE275:AG275"/>
    <mergeCell ref="AE274:AG274"/>
    <mergeCell ref="AE273:AG273"/>
    <mergeCell ref="AT113:AT114"/>
    <mergeCell ref="AA132:AB132"/>
    <mergeCell ref="AH190:AJ190"/>
    <mergeCell ref="S201:T201"/>
    <mergeCell ref="U132:V132"/>
    <mergeCell ref="X125:Y125"/>
    <mergeCell ref="AA125:AB125"/>
    <mergeCell ref="AH129:AS129"/>
    <mergeCell ref="AH130:AS130"/>
    <mergeCell ref="AH136:AS136"/>
    <mergeCell ref="E241:O241"/>
    <mergeCell ref="P241:Q241"/>
    <mergeCell ref="J140:K140"/>
    <mergeCell ref="C2:AR2"/>
    <mergeCell ref="X856:AJ856"/>
    <mergeCell ref="X857:AJ857"/>
    <mergeCell ref="X858:AJ858"/>
    <mergeCell ref="E786:L786"/>
    <mergeCell ref="D780:AR780"/>
    <mergeCell ref="R786:U786"/>
    <mergeCell ref="E785:L785"/>
    <mergeCell ref="M749:P749"/>
    <mergeCell ref="AC719:AF719"/>
    <mergeCell ref="X786:AJ786"/>
    <mergeCell ref="W747:AA747"/>
    <mergeCell ref="W805:Z805"/>
    <mergeCell ref="D801:AR801"/>
    <mergeCell ref="E788:L788"/>
    <mergeCell ref="D790:AR790"/>
    <mergeCell ref="AC733:AG733"/>
    <mergeCell ref="E745:L745"/>
    <mergeCell ref="C740:AR740"/>
    <mergeCell ref="D754:AR754"/>
    <mergeCell ref="E769:AK769"/>
    <mergeCell ref="M760:P760"/>
    <mergeCell ref="X734:AA734"/>
    <mergeCell ref="D742:AR742"/>
    <mergeCell ref="D296:D307"/>
    <mergeCell ref="AA283:AC283"/>
    <mergeCell ref="AA282:AC282"/>
    <mergeCell ref="X760:AJ760"/>
    <mergeCell ref="U180:V180"/>
    <mergeCell ref="Q292:Y292"/>
    <mergeCell ref="AA276:AC276"/>
    <mergeCell ref="R277:T277"/>
    <mergeCell ref="AA280:AC280"/>
    <mergeCell ref="AA279:AC279"/>
    <mergeCell ref="I733:M733"/>
    <mergeCell ref="S733:W733"/>
    <mergeCell ref="N734:Q734"/>
    <mergeCell ref="R759:V759"/>
    <mergeCell ref="M759:Q759"/>
    <mergeCell ref="AE276:AG276"/>
    <mergeCell ref="W280:Y280"/>
    <mergeCell ref="AE269:AG269"/>
    <mergeCell ref="AE268:AG268"/>
    <mergeCell ref="AE267:AG267"/>
    <mergeCell ref="R281:T281"/>
    <mergeCell ref="AA278:AC278"/>
    <mergeCell ref="AA277:AC277"/>
    <mergeCell ref="P240:Q240"/>
    <mergeCell ref="R276:T276"/>
    <mergeCell ref="R280:T280"/>
    <mergeCell ref="R279:T279"/>
    <mergeCell ref="R278:T278"/>
    <mergeCell ref="D283:Q283"/>
    <mergeCell ref="E270:Q270"/>
    <mergeCell ref="Z300:AC300"/>
    <mergeCell ref="W291:Y291"/>
    <mergeCell ref="W283:Y283"/>
    <mergeCell ref="W749:Z749"/>
    <mergeCell ref="W748:Z748"/>
    <mergeCell ref="R748:U748"/>
    <mergeCell ref="Q293:V293"/>
    <mergeCell ref="W293:Y295"/>
    <mergeCell ref="W282:Y282"/>
    <mergeCell ref="O667:P667"/>
    <mergeCell ref="X733:AB733"/>
    <mergeCell ref="AC734:AF734"/>
    <mergeCell ref="D267:D275"/>
    <mergeCell ref="D276:D282"/>
    <mergeCell ref="Q745:R745"/>
    <mergeCell ref="AE272:AG272"/>
    <mergeCell ref="AE271:AG271"/>
    <mergeCell ref="AE685:AF685"/>
    <mergeCell ref="AA685:AB685"/>
    <mergeCell ref="W685:X685"/>
    <mergeCell ref="Y686:Z687"/>
    <mergeCell ref="P324:Q324"/>
    <mergeCell ref="D576:AR576"/>
    <mergeCell ref="C569:AR569"/>
    <mergeCell ref="X612:Y612"/>
    <mergeCell ref="AB612:AC612"/>
    <mergeCell ref="V612:W612"/>
    <mergeCell ref="O664:P664"/>
    <mergeCell ref="O665:P666"/>
    <mergeCell ref="AH616:AI616"/>
    <mergeCell ref="AH612:AI612"/>
    <mergeCell ref="AJ614:AK614"/>
    <mergeCell ref="J614:K614"/>
    <mergeCell ref="D672:AR672"/>
    <mergeCell ref="AE667:AF667"/>
    <mergeCell ref="E649:AK649"/>
    <mergeCell ref="E680:J680"/>
    <mergeCell ref="L680:Q680"/>
    <mergeCell ref="L609:M609"/>
    <mergeCell ref="D607:AR607"/>
    <mergeCell ref="AL616:AM616"/>
    <mergeCell ref="X718:AA718"/>
    <mergeCell ref="AT556:AT557"/>
    <mergeCell ref="D924:AL925"/>
    <mergeCell ref="AA140:AB140"/>
    <mergeCell ref="AD140:AE140"/>
    <mergeCell ref="X140:Y140"/>
    <mergeCell ref="T296:U296"/>
    <mergeCell ref="W296:X296"/>
    <mergeCell ref="E138:I140"/>
    <mergeCell ref="AB229:AD229"/>
    <mergeCell ref="S227:U227"/>
    <mergeCell ref="D713:D718"/>
    <mergeCell ref="I718:L718"/>
    <mergeCell ref="M804:Q804"/>
    <mergeCell ref="M807:Q807"/>
    <mergeCell ref="R804:V804"/>
    <mergeCell ref="M787:P787"/>
    <mergeCell ref="E778:L778"/>
    <mergeCell ref="M778:P778"/>
    <mergeCell ref="M786:P786"/>
    <mergeCell ref="AD296:AE296"/>
    <mergeCell ref="Q294:S295"/>
    <mergeCell ref="W264:Z264"/>
    <mergeCell ref="AA281:AC281"/>
    <mergeCell ref="AT631:AT632"/>
    <mergeCell ref="AT581:AT582"/>
    <mergeCell ref="AT590:AT591"/>
    <mergeCell ref="AT599:AT600"/>
    <mergeCell ref="E310:P310"/>
    <mergeCell ref="R614:S614"/>
    <mergeCell ref="W266:Z266"/>
    <mergeCell ref="Z292:AE295"/>
    <mergeCell ref="M686:N687"/>
    <mergeCell ref="R139:S139"/>
    <mergeCell ref="V234:W234"/>
    <mergeCell ref="AE265:AH266"/>
    <mergeCell ref="AE283:AG283"/>
    <mergeCell ref="AE282:AG282"/>
    <mergeCell ref="AE281:AG281"/>
    <mergeCell ref="AE280:AG280"/>
    <mergeCell ref="AE279:AG279"/>
    <mergeCell ref="R283:T283"/>
    <mergeCell ref="R282:T282"/>
    <mergeCell ref="W279:Y279"/>
    <mergeCell ref="W278:Y278"/>
    <mergeCell ref="W277:Y277"/>
    <mergeCell ref="AA273:AC273"/>
    <mergeCell ref="C225:AR225"/>
    <mergeCell ref="Y209:Z209"/>
    <mergeCell ref="D237:D245"/>
    <mergeCell ref="P237:Q237"/>
    <mergeCell ref="AE192:AG192"/>
    <mergeCell ref="AB197:AC197"/>
    <mergeCell ref="E239:O239"/>
    <mergeCell ref="AL201:BB201"/>
    <mergeCell ref="AL202:BB202"/>
    <mergeCell ref="AL203:BB203"/>
    <mergeCell ref="P190:R190"/>
    <mergeCell ref="W269:Y269"/>
    <mergeCell ref="O174:P174"/>
    <mergeCell ref="P202:Q202"/>
    <mergeCell ref="S202:T202"/>
    <mergeCell ref="V202:W202"/>
    <mergeCell ref="R175:S175"/>
    <mergeCell ref="R172:W172"/>
    <mergeCell ref="AT108:AT109"/>
    <mergeCell ref="AE194:AF194"/>
    <mergeCell ref="AE207:AF207"/>
    <mergeCell ref="AE206:AF206"/>
    <mergeCell ref="AH199:AI199"/>
    <mergeCell ref="AH201:AI201"/>
    <mergeCell ref="V233:W233"/>
    <mergeCell ref="AT265:AY265"/>
    <mergeCell ref="R135:S135"/>
    <mergeCell ref="Z307:AC307"/>
    <mergeCell ref="T308:U308"/>
    <mergeCell ref="AD307:AE307"/>
    <mergeCell ref="W308:X308"/>
    <mergeCell ref="Q308:R308"/>
    <mergeCell ref="T310:U310"/>
    <mergeCell ref="P200:Q200"/>
    <mergeCell ref="S209:T209"/>
    <mergeCell ref="P230:Q230"/>
    <mergeCell ref="P243:Q243"/>
    <mergeCell ref="P208:Q208"/>
    <mergeCell ref="AB209:AC209"/>
    <mergeCell ref="AH193:AI193"/>
    <mergeCell ref="AH197:AI197"/>
    <mergeCell ref="Y230:Z230"/>
    <mergeCell ref="AB230:AC230"/>
    <mergeCell ref="Y231:Z231"/>
    <mergeCell ref="V190:X190"/>
    <mergeCell ref="W281:Y281"/>
    <mergeCell ref="AE278:AG278"/>
    <mergeCell ref="AE277:AG277"/>
    <mergeCell ref="Q291:S291"/>
    <mergeCell ref="N285:AL285"/>
    <mergeCell ref="AT93:AT94"/>
    <mergeCell ref="AT98:AT99"/>
    <mergeCell ref="AT103:AT104"/>
    <mergeCell ref="U133:V133"/>
    <mergeCell ref="X133:Y133"/>
    <mergeCell ref="AD128:AE128"/>
    <mergeCell ref="AB208:AC208"/>
    <mergeCell ref="U135:V135"/>
    <mergeCell ref="C101:AR101"/>
    <mergeCell ref="D120:I122"/>
    <mergeCell ref="D200:D208"/>
    <mergeCell ref="AT410:AT411"/>
    <mergeCell ref="AA131:AB131"/>
    <mergeCell ref="AT563:AT564"/>
    <mergeCell ref="AT520:AT521"/>
    <mergeCell ref="AT492:AT493"/>
    <mergeCell ref="AT525:AT526"/>
    <mergeCell ref="AT497:AT498"/>
    <mergeCell ref="AT533:AT534"/>
    <mergeCell ref="Y234:Z234"/>
    <mergeCell ref="AB234:AC234"/>
    <mergeCell ref="AT340:AT341"/>
    <mergeCell ref="AT344:AT345"/>
    <mergeCell ref="AB236:AC236"/>
    <mergeCell ref="C289:AR289"/>
    <mergeCell ref="Q296:R296"/>
    <mergeCell ref="S205:T205"/>
    <mergeCell ref="V207:W207"/>
    <mergeCell ref="W276:Y276"/>
    <mergeCell ref="W275:Y275"/>
    <mergeCell ref="W274:Y274"/>
    <mergeCell ref="W273:Y273"/>
    <mergeCell ref="AT538:AT539"/>
    <mergeCell ref="AT510:AT511"/>
    <mergeCell ref="AT515:AT516"/>
    <mergeCell ref="AA55:AB55"/>
    <mergeCell ref="AD55:AE55"/>
    <mergeCell ref="AT361:AT362"/>
    <mergeCell ref="AT376:AT377"/>
    <mergeCell ref="D129:I131"/>
    <mergeCell ref="W268:Y268"/>
    <mergeCell ref="W267:Y267"/>
    <mergeCell ref="AA266:AD266"/>
    <mergeCell ref="AA264:AD264"/>
    <mergeCell ref="W265:AD265"/>
    <mergeCell ref="AA275:AC275"/>
    <mergeCell ref="AA274:AC274"/>
    <mergeCell ref="E313:P313"/>
    <mergeCell ref="E311:P311"/>
    <mergeCell ref="AB194:AC194"/>
    <mergeCell ref="AB193:AC193"/>
    <mergeCell ref="AE193:AF193"/>
    <mergeCell ref="Y194:Z194"/>
    <mergeCell ref="V193:W193"/>
    <mergeCell ref="AB199:AC199"/>
    <mergeCell ref="S206:T206"/>
    <mergeCell ref="AB207:AC207"/>
    <mergeCell ref="P194:Q194"/>
    <mergeCell ref="D383:I384"/>
    <mergeCell ref="M383:R383"/>
    <mergeCell ref="J383:L384"/>
    <mergeCell ref="M384:O384"/>
    <mergeCell ref="T332:U332"/>
    <mergeCell ref="C373:AR373"/>
    <mergeCell ref="AT897:AT898"/>
    <mergeCell ref="AT764:AT765"/>
    <mergeCell ref="AT791:AT792"/>
    <mergeCell ref="AT826:AT827"/>
    <mergeCell ref="AT861:AT862"/>
    <mergeCell ref="AT652:AT653"/>
    <mergeCell ref="AT673:AT674"/>
    <mergeCell ref="AT348:AT349"/>
    <mergeCell ref="P236:Q236"/>
    <mergeCell ref="P233:Q233"/>
    <mergeCell ref="V236:W236"/>
    <mergeCell ref="P238:Q238"/>
    <mergeCell ref="P244:Q244"/>
    <mergeCell ref="P245:Q245"/>
    <mergeCell ref="P248:Q248"/>
    <mergeCell ref="AT266:AV266"/>
    <mergeCell ref="AH206:AI206"/>
    <mergeCell ref="AH208:AI208"/>
    <mergeCell ref="AE208:AF208"/>
    <mergeCell ref="Y206:Z206"/>
    <mergeCell ref="AB206:AC206"/>
    <mergeCell ref="Y208:Z208"/>
    <mergeCell ref="S208:T208"/>
    <mergeCell ref="AT572:AT573"/>
    <mergeCell ref="S229:U229"/>
    <mergeCell ref="S236:T236"/>
    <mergeCell ref="P228:R229"/>
    <mergeCell ref="S230:T230"/>
    <mergeCell ref="S228:AD228"/>
    <mergeCell ref="W272:Y272"/>
    <mergeCell ref="W271:Y271"/>
    <mergeCell ref="W270:Y270"/>
    <mergeCell ref="D3:AP3"/>
    <mergeCell ref="AA73:AB73"/>
    <mergeCell ref="D73:H73"/>
    <mergeCell ref="AD48:AE48"/>
    <mergeCell ref="U48:V48"/>
    <mergeCell ref="O48:P48"/>
    <mergeCell ref="AD54:AE54"/>
    <mergeCell ref="U70:W70"/>
    <mergeCell ref="Y207:Z207"/>
    <mergeCell ref="S194:T194"/>
    <mergeCell ref="V194:W194"/>
    <mergeCell ref="V201:W201"/>
    <mergeCell ref="Y201:Z201"/>
    <mergeCell ref="S196:T196"/>
    <mergeCell ref="V196:W196"/>
    <mergeCell ref="Y196:Z196"/>
    <mergeCell ref="AB196:AC196"/>
    <mergeCell ref="AE196:AF196"/>
    <mergeCell ref="P199:Q199"/>
    <mergeCell ref="D51:I53"/>
    <mergeCell ref="AE205:AF205"/>
    <mergeCell ref="P201:Q201"/>
    <mergeCell ref="V200:W200"/>
    <mergeCell ref="S200:T200"/>
    <mergeCell ref="P205:Q205"/>
    <mergeCell ref="L120:N120"/>
    <mergeCell ref="R120:T120"/>
    <mergeCell ref="O181:P181"/>
    <mergeCell ref="R181:S181"/>
    <mergeCell ref="U181:V181"/>
    <mergeCell ref="R180:S180"/>
    <mergeCell ref="AB190:AD190"/>
    <mergeCell ref="R749:U749"/>
    <mergeCell ref="M757:P757"/>
    <mergeCell ref="W774:AA774"/>
    <mergeCell ref="R760:U760"/>
    <mergeCell ref="D733:H733"/>
    <mergeCell ref="I734:L734"/>
    <mergeCell ref="N733:R733"/>
    <mergeCell ref="E760:L760"/>
    <mergeCell ref="N713:Q713"/>
    <mergeCell ref="E700:H700"/>
    <mergeCell ref="E706:H706"/>
    <mergeCell ref="AH718:AK718"/>
    <mergeCell ref="E726:L726"/>
    <mergeCell ref="E718:H718"/>
    <mergeCell ref="C721:AR721"/>
    <mergeCell ref="E761:L761"/>
    <mergeCell ref="R761:U761"/>
    <mergeCell ref="M761:P761"/>
    <mergeCell ref="M745:P745"/>
    <mergeCell ref="E748:L748"/>
    <mergeCell ref="M748:P748"/>
    <mergeCell ref="M747:Q747"/>
    <mergeCell ref="R747:V747"/>
    <mergeCell ref="E757:L757"/>
    <mergeCell ref="D734:G734"/>
    <mergeCell ref="D737:AJ737"/>
    <mergeCell ref="E759:L759"/>
    <mergeCell ref="E749:L749"/>
    <mergeCell ref="S734:V734"/>
    <mergeCell ref="X761:AJ761"/>
    <mergeCell ref="M724:Q724"/>
    <mergeCell ref="AH719:AK719"/>
    <mergeCell ref="M785:Q785"/>
    <mergeCell ref="R785:V785"/>
    <mergeCell ref="R805:U805"/>
    <mergeCell ref="D763:AR763"/>
    <mergeCell ref="E823:L823"/>
    <mergeCell ref="M823:P823"/>
    <mergeCell ref="R823:U823"/>
    <mergeCell ref="E796:AK796"/>
    <mergeCell ref="W775:Z775"/>
    <mergeCell ref="M775:P775"/>
    <mergeCell ref="X820:AJ820"/>
    <mergeCell ref="C799:AR799"/>
    <mergeCell ref="E787:L787"/>
    <mergeCell ref="W807:AA807"/>
    <mergeCell ref="R788:U788"/>
    <mergeCell ref="M788:P788"/>
    <mergeCell ref="AB805:AE805"/>
    <mergeCell ref="R807:V807"/>
    <mergeCell ref="R787:U787"/>
    <mergeCell ref="R775:U775"/>
    <mergeCell ref="R774:V774"/>
    <mergeCell ref="X787:AJ787"/>
    <mergeCell ref="X788:AJ788"/>
    <mergeCell ref="M783:P783"/>
    <mergeCell ref="E783:L783"/>
    <mergeCell ref="E775:L775"/>
    <mergeCell ref="M777:Q777"/>
    <mergeCell ref="D771:AR771"/>
    <mergeCell ref="M774:Q774"/>
    <mergeCell ref="E831:AK831"/>
    <mergeCell ref="E805:L805"/>
    <mergeCell ref="E808:L808"/>
    <mergeCell ref="R820:U820"/>
    <mergeCell ref="E819:L819"/>
    <mergeCell ref="D814:AR814"/>
    <mergeCell ref="R809:U809"/>
    <mergeCell ref="M820:P820"/>
    <mergeCell ref="M817:P817"/>
    <mergeCell ref="E820:L820"/>
    <mergeCell ref="E817:L817"/>
    <mergeCell ref="W809:Z809"/>
    <mergeCell ref="M819:Q819"/>
    <mergeCell ref="R819:V819"/>
    <mergeCell ref="R808:U808"/>
    <mergeCell ref="M808:P808"/>
    <mergeCell ref="AB804:AF804"/>
    <mergeCell ref="X821:AJ821"/>
    <mergeCell ref="X822:AJ822"/>
    <mergeCell ref="X823:AJ823"/>
    <mergeCell ref="D825:AR825"/>
    <mergeCell ref="E809:L809"/>
    <mergeCell ref="W808:Z808"/>
    <mergeCell ref="M822:P822"/>
    <mergeCell ref="M809:P809"/>
    <mergeCell ref="W804:AA804"/>
    <mergeCell ref="M805:P805"/>
    <mergeCell ref="E821:L821"/>
    <mergeCell ref="M821:P821"/>
    <mergeCell ref="R821:U821"/>
    <mergeCell ref="R822:U822"/>
    <mergeCell ref="E822:L822"/>
    <mergeCell ref="S718:V718"/>
    <mergeCell ref="AC718:AF718"/>
    <mergeCell ref="R724:V724"/>
    <mergeCell ref="E725:L725"/>
    <mergeCell ref="R727:U727"/>
    <mergeCell ref="C730:AR730"/>
    <mergeCell ref="R726:U726"/>
    <mergeCell ref="M725:P725"/>
    <mergeCell ref="R725:U725"/>
    <mergeCell ref="E728:L728"/>
    <mergeCell ref="M728:P728"/>
    <mergeCell ref="M726:P726"/>
    <mergeCell ref="E727:L727"/>
    <mergeCell ref="I719:L719"/>
    <mergeCell ref="N719:Q719"/>
    <mergeCell ref="X719:AA719"/>
    <mergeCell ref="S719:V719"/>
    <mergeCell ref="M727:P727"/>
    <mergeCell ref="R728:U728"/>
    <mergeCell ref="D719:H719"/>
    <mergeCell ref="N718:Q718"/>
    <mergeCell ref="AC717:AF717"/>
    <mergeCell ref="S717:V717"/>
    <mergeCell ref="AH717:AK717"/>
    <mergeCell ref="E717:H717"/>
    <mergeCell ref="I717:L717"/>
    <mergeCell ref="N717:Q717"/>
    <mergeCell ref="X717:AA717"/>
    <mergeCell ref="E715:H715"/>
    <mergeCell ref="X715:AA715"/>
    <mergeCell ref="X716:AA716"/>
    <mergeCell ref="S716:V716"/>
    <mergeCell ref="E716:H716"/>
    <mergeCell ref="S715:V715"/>
    <mergeCell ref="I716:L716"/>
    <mergeCell ref="N716:Q716"/>
    <mergeCell ref="E714:H714"/>
    <mergeCell ref="S714:V714"/>
    <mergeCell ref="AC714:AF714"/>
    <mergeCell ref="I715:L715"/>
    <mergeCell ref="N715:Q715"/>
    <mergeCell ref="X714:AA714"/>
    <mergeCell ref="I714:L714"/>
    <mergeCell ref="N714:Q714"/>
    <mergeCell ref="AH716:AK716"/>
    <mergeCell ref="AH715:AK715"/>
    <mergeCell ref="AC715:AF715"/>
    <mergeCell ref="AC716:AF716"/>
    <mergeCell ref="AH714:AK714"/>
    <mergeCell ref="N712:R712"/>
    <mergeCell ref="E707:H707"/>
    <mergeCell ref="E705:H705"/>
    <mergeCell ref="I704:M704"/>
    <mergeCell ref="E713:H713"/>
    <mergeCell ref="G688:H688"/>
    <mergeCell ref="E688:F688"/>
    <mergeCell ref="D696:AR696"/>
    <mergeCell ref="N700:Q700"/>
    <mergeCell ref="X699:AB699"/>
    <mergeCell ref="E701:H701"/>
    <mergeCell ref="I688:J688"/>
    <mergeCell ref="U688:V688"/>
    <mergeCell ref="I707:L707"/>
    <mergeCell ref="X712:AB712"/>
    <mergeCell ref="AC688:AD688"/>
    <mergeCell ref="S688:T688"/>
    <mergeCell ref="Y688:Z688"/>
    <mergeCell ref="S700:V700"/>
    <mergeCell ref="AH712:AL712"/>
    <mergeCell ref="S712:W712"/>
    <mergeCell ref="AH713:AK713"/>
    <mergeCell ref="AC701:AF701"/>
    <mergeCell ref="X701:AA701"/>
    <mergeCell ref="M688:N688"/>
    <mergeCell ref="AE688:AF688"/>
    <mergeCell ref="N699:R699"/>
    <mergeCell ref="O688:P688"/>
    <mergeCell ref="S713:V713"/>
    <mergeCell ref="X700:AA700"/>
    <mergeCell ref="W688:X688"/>
    <mergeCell ref="E691:AK691"/>
    <mergeCell ref="Q685:R685"/>
    <mergeCell ref="I706:L706"/>
    <mergeCell ref="I699:M699"/>
    <mergeCell ref="S699:W699"/>
    <mergeCell ref="S701:V701"/>
    <mergeCell ref="D709:AR709"/>
    <mergeCell ref="Y644:Z645"/>
    <mergeCell ref="O644:P645"/>
    <mergeCell ref="Q644:R645"/>
    <mergeCell ref="AC644:AD645"/>
    <mergeCell ref="Y646:Z646"/>
    <mergeCell ref="W667:X667"/>
    <mergeCell ref="K664:L664"/>
    <mergeCell ref="E659:J659"/>
    <mergeCell ref="Y665:Z666"/>
    <mergeCell ref="U665:V666"/>
    <mergeCell ref="AC664:AD664"/>
    <mergeCell ref="AC713:AF713"/>
    <mergeCell ref="X713:AA713"/>
    <mergeCell ref="AC712:AG712"/>
    <mergeCell ref="Q688:R688"/>
    <mergeCell ref="AG688:AH688"/>
    <mergeCell ref="AA688:AB688"/>
    <mergeCell ref="AC699:AG699"/>
    <mergeCell ref="I713:L713"/>
    <mergeCell ref="Z304:AC304"/>
    <mergeCell ref="AD310:AE310"/>
    <mergeCell ref="E309:P309"/>
    <mergeCell ref="E308:P308"/>
    <mergeCell ref="T298:U298"/>
    <mergeCell ref="T302:U302"/>
    <mergeCell ref="V616:W616"/>
    <mergeCell ref="E615:G615"/>
    <mergeCell ref="J616:K616"/>
    <mergeCell ref="AB616:AC616"/>
    <mergeCell ref="AJ610:AK611"/>
    <mergeCell ref="L616:M616"/>
    <mergeCell ref="H609:I609"/>
    <mergeCell ref="N615:O615"/>
    <mergeCell ref="N614:O614"/>
    <mergeCell ref="P613:Q613"/>
    <mergeCell ref="T615:U615"/>
    <mergeCell ref="R615:S615"/>
    <mergeCell ref="AJ613:AK613"/>
    <mergeCell ref="AF614:AG614"/>
    <mergeCell ref="L614:M614"/>
    <mergeCell ref="T616:U616"/>
    <mergeCell ref="L613:M613"/>
    <mergeCell ref="H614:I614"/>
    <mergeCell ref="AB613:AC613"/>
    <mergeCell ref="AD609:AE609"/>
    <mergeCell ref="R609:S609"/>
    <mergeCell ref="Z614:AA614"/>
    <mergeCell ref="AF615:AG615"/>
    <mergeCell ref="R613:S613"/>
    <mergeCell ref="AD614:AE614"/>
    <mergeCell ref="AD615:AE615"/>
    <mergeCell ref="E304:P304"/>
    <mergeCell ref="E616:G616"/>
    <mergeCell ref="AH609:AI609"/>
    <mergeCell ref="AJ609:AK609"/>
    <mergeCell ref="Z616:AA616"/>
    <mergeCell ref="S667:T667"/>
    <mergeCell ref="T291:V291"/>
    <mergeCell ref="Z291:AE291"/>
    <mergeCell ref="T309:U309"/>
    <mergeCell ref="AD301:AE301"/>
    <mergeCell ref="C365:AR365"/>
    <mergeCell ref="D380:AR380"/>
    <mergeCell ref="D375:AR375"/>
    <mergeCell ref="W309:X309"/>
    <mergeCell ref="N324:O324"/>
    <mergeCell ref="W297:X297"/>
    <mergeCell ref="Q299:R299"/>
    <mergeCell ref="AD299:AE299"/>
    <mergeCell ref="Z299:AC299"/>
    <mergeCell ref="T303:U303"/>
    <mergeCell ref="Z296:AC296"/>
    <mergeCell ref="Z301:AC301"/>
    <mergeCell ref="W300:X300"/>
    <mergeCell ref="T294:V295"/>
    <mergeCell ref="Z303:AC303"/>
    <mergeCell ref="N325:O325"/>
    <mergeCell ref="N315:AL315"/>
    <mergeCell ref="AD302:AE302"/>
    <mergeCell ref="W303:X303"/>
    <mergeCell ref="Q313:R313"/>
    <mergeCell ref="W306:X306"/>
    <mergeCell ref="Z306:AC306"/>
    <mergeCell ref="D917:AK917"/>
    <mergeCell ref="E638:J638"/>
    <mergeCell ref="L638:Q638"/>
    <mergeCell ref="S638:X638"/>
    <mergeCell ref="M664:N664"/>
    <mergeCell ref="Q664:R664"/>
    <mergeCell ref="D677:AR677"/>
    <mergeCell ref="C694:AR694"/>
    <mergeCell ref="I712:M712"/>
    <mergeCell ref="AG470:AI471"/>
    <mergeCell ref="I701:L701"/>
    <mergeCell ref="N701:Q701"/>
    <mergeCell ref="I700:L700"/>
    <mergeCell ref="I705:L705"/>
    <mergeCell ref="I646:J646"/>
    <mergeCell ref="L610:M611"/>
    <mergeCell ref="D517:AL517"/>
    <mergeCell ref="J610:K611"/>
    <mergeCell ref="AL615:AM615"/>
    <mergeCell ref="E685:F685"/>
    <mergeCell ref="I685:J685"/>
    <mergeCell ref="AG664:AH664"/>
    <mergeCell ref="D656:AR656"/>
    <mergeCell ref="E658:K658"/>
    <mergeCell ref="G664:H664"/>
    <mergeCell ref="AJ615:AK615"/>
    <mergeCell ref="V610:W611"/>
    <mergeCell ref="V614:W614"/>
    <mergeCell ref="V613:W613"/>
    <mergeCell ref="AB615:AC615"/>
    <mergeCell ref="AJ616:AK616"/>
    <mergeCell ref="AH614:AI614"/>
    <mergeCell ref="W441:AF441"/>
    <mergeCell ref="E432:N432"/>
    <mergeCell ref="E439:N439"/>
    <mergeCell ref="O432:P432"/>
    <mergeCell ref="R440:S440"/>
    <mergeCell ref="O437:Q438"/>
    <mergeCell ref="R432:S432"/>
    <mergeCell ref="R438:T438"/>
    <mergeCell ref="R437:T437"/>
    <mergeCell ref="O439:P439"/>
    <mergeCell ref="O440:P440"/>
    <mergeCell ref="R450:S450"/>
    <mergeCell ref="D571:AR571"/>
    <mergeCell ref="P610:Q611"/>
    <mergeCell ref="P612:Q612"/>
    <mergeCell ref="T612:U612"/>
    <mergeCell ref="R612:S612"/>
    <mergeCell ref="E605:AK605"/>
    <mergeCell ref="D594:AR594"/>
    <mergeCell ref="C568:AR568"/>
    <mergeCell ref="E587:AK587"/>
    <mergeCell ref="D580:AR580"/>
    <mergeCell ref="J545:AK545"/>
    <mergeCell ref="R439:S439"/>
    <mergeCell ref="AD612:AE612"/>
    <mergeCell ref="W436:AF438"/>
    <mergeCell ref="AG440:AH440"/>
    <mergeCell ref="AJ432:AK432"/>
    <mergeCell ref="AJ442:AK442"/>
    <mergeCell ref="AJ440:AK440"/>
    <mergeCell ref="AJ437:AL437"/>
    <mergeCell ref="AJ441:AK441"/>
    <mergeCell ref="AD304:AE304"/>
    <mergeCell ref="Z305:AC305"/>
    <mergeCell ref="W305:X305"/>
    <mergeCell ref="P388:Q388"/>
    <mergeCell ref="J385:K385"/>
    <mergeCell ref="J388:K388"/>
    <mergeCell ref="P386:Q386"/>
    <mergeCell ref="E303:P303"/>
    <mergeCell ref="Q305:R305"/>
    <mergeCell ref="E307:P307"/>
    <mergeCell ref="AD308:AE308"/>
    <mergeCell ref="Z308:AC308"/>
    <mergeCell ref="AD305:AE305"/>
    <mergeCell ref="J357:AC357"/>
    <mergeCell ref="D347:AR347"/>
    <mergeCell ref="P385:Q385"/>
    <mergeCell ref="J386:K386"/>
    <mergeCell ref="M386:N386"/>
    <mergeCell ref="AD313:AE313"/>
    <mergeCell ref="E306:P306"/>
    <mergeCell ref="AD306:AE306"/>
    <mergeCell ref="Q304:R304"/>
    <mergeCell ref="T305:U305"/>
    <mergeCell ref="C337:AR337"/>
    <mergeCell ref="D339:AR339"/>
    <mergeCell ref="J382:L382"/>
    <mergeCell ref="C328:AR328"/>
    <mergeCell ref="M382:O382"/>
    <mergeCell ref="P382:R382"/>
    <mergeCell ref="R334:S334"/>
    <mergeCell ref="T334:U334"/>
    <mergeCell ref="W304:X304"/>
    <mergeCell ref="R173:T173"/>
    <mergeCell ref="O177:P177"/>
    <mergeCell ref="R177:S177"/>
    <mergeCell ref="U177:V177"/>
    <mergeCell ref="O178:P178"/>
    <mergeCell ref="AB201:AC201"/>
    <mergeCell ref="P197:Q197"/>
    <mergeCell ref="S231:T231"/>
    <mergeCell ref="V230:W230"/>
    <mergeCell ref="S199:T199"/>
    <mergeCell ref="P234:Q234"/>
    <mergeCell ref="S234:T234"/>
    <mergeCell ref="V231:W231"/>
    <mergeCell ref="S233:T233"/>
    <mergeCell ref="P231:Q231"/>
    <mergeCell ref="E204:O204"/>
    <mergeCell ref="P204:Q204"/>
    <mergeCell ref="S204:T204"/>
    <mergeCell ref="O180:P180"/>
    <mergeCell ref="P196:Q196"/>
    <mergeCell ref="Y233:Z233"/>
    <mergeCell ref="P209:Q209"/>
    <mergeCell ref="V227:X227"/>
    <mergeCell ref="V209:W209"/>
    <mergeCell ref="E202:O202"/>
    <mergeCell ref="AD139:AE139"/>
    <mergeCell ref="O135:P135"/>
    <mergeCell ref="J139:K139"/>
    <mergeCell ref="S191:AA191"/>
    <mergeCell ref="Y205:Z205"/>
    <mergeCell ref="AB191:AJ191"/>
    <mergeCell ref="AE190:AG190"/>
    <mergeCell ref="Y190:AA190"/>
    <mergeCell ref="C187:AL187"/>
    <mergeCell ref="AE197:AF197"/>
    <mergeCell ref="P203:Q203"/>
    <mergeCell ref="V203:W203"/>
    <mergeCell ref="Y203:Z203"/>
    <mergeCell ref="AB203:AC203"/>
    <mergeCell ref="AE203:AF203"/>
    <mergeCell ref="AH203:AI203"/>
    <mergeCell ref="AE199:AF199"/>
    <mergeCell ref="V199:W199"/>
    <mergeCell ref="AA139:AB139"/>
    <mergeCell ref="R138:S138"/>
    <mergeCell ref="L140:M140"/>
    <mergeCell ref="D135:I137"/>
    <mergeCell ref="O175:P175"/>
    <mergeCell ref="U173:W173"/>
    <mergeCell ref="L136:M136"/>
    <mergeCell ref="O136:P136"/>
    <mergeCell ref="U171:W171"/>
    <mergeCell ref="U175:V175"/>
    <mergeCell ref="U139:V139"/>
    <mergeCell ref="O139:P139"/>
    <mergeCell ref="L138:M138"/>
    <mergeCell ref="AA138:AB138"/>
    <mergeCell ref="AA124:AB124"/>
    <mergeCell ref="R127:S127"/>
    <mergeCell ref="O132:P132"/>
    <mergeCell ref="L135:M135"/>
    <mergeCell ref="O124:P124"/>
    <mergeCell ref="O125:P125"/>
    <mergeCell ref="R129:S129"/>
    <mergeCell ref="R136:S136"/>
    <mergeCell ref="R137:S137"/>
    <mergeCell ref="U137:V137"/>
    <mergeCell ref="U131:V131"/>
    <mergeCell ref="X136:Y136"/>
    <mergeCell ref="X137:Y137"/>
    <mergeCell ref="X129:Y129"/>
    <mergeCell ref="X135:Y135"/>
    <mergeCell ref="AD135:AE135"/>
    <mergeCell ref="AD133:AE133"/>
    <mergeCell ref="AA128:AB128"/>
    <mergeCell ref="L134:M134"/>
    <mergeCell ref="L132:M132"/>
    <mergeCell ref="AA130:AB130"/>
    <mergeCell ref="AD137:AE137"/>
    <mergeCell ref="L126:M126"/>
    <mergeCell ref="X138:Y138"/>
    <mergeCell ref="X130:Y130"/>
    <mergeCell ref="X126:Y126"/>
    <mergeCell ref="L124:M124"/>
    <mergeCell ref="AA135:AB135"/>
    <mergeCell ref="AA136:AB136"/>
    <mergeCell ref="AD126:AE126"/>
    <mergeCell ref="X134:Y134"/>
    <mergeCell ref="L133:M133"/>
    <mergeCell ref="O137:P137"/>
    <mergeCell ref="AD127:AE127"/>
    <mergeCell ref="X139:Y139"/>
    <mergeCell ref="O128:P128"/>
    <mergeCell ref="O130:P130"/>
    <mergeCell ref="L125:M125"/>
    <mergeCell ref="O127:P127"/>
    <mergeCell ref="U126:V126"/>
    <mergeCell ref="O129:P129"/>
    <mergeCell ref="L137:M137"/>
    <mergeCell ref="R132:S132"/>
    <mergeCell ref="L129:M129"/>
    <mergeCell ref="L130:M130"/>
    <mergeCell ref="AD130:AE130"/>
    <mergeCell ref="U128:V128"/>
    <mergeCell ref="X124:Y124"/>
    <mergeCell ref="U124:V124"/>
    <mergeCell ref="R133:S133"/>
    <mergeCell ref="U136:V136"/>
    <mergeCell ref="AD132:AE132"/>
    <mergeCell ref="R134:S134"/>
    <mergeCell ref="U134:V134"/>
    <mergeCell ref="R128:S128"/>
    <mergeCell ref="J137:K137"/>
    <mergeCell ref="J127:K127"/>
    <mergeCell ref="J130:K130"/>
    <mergeCell ref="J134:K134"/>
    <mergeCell ref="J131:K131"/>
    <mergeCell ref="J135:K135"/>
    <mergeCell ref="J136:K136"/>
    <mergeCell ref="J126:K126"/>
    <mergeCell ref="O134:P134"/>
    <mergeCell ref="J50:K50"/>
    <mergeCell ref="R54:S54"/>
    <mergeCell ref="J53:K53"/>
    <mergeCell ref="O52:P52"/>
    <mergeCell ref="I81:J81"/>
    <mergeCell ref="L81:M81"/>
    <mergeCell ref="O70:Q70"/>
    <mergeCell ref="L70:N70"/>
    <mergeCell ref="I82:J82"/>
    <mergeCell ref="R82:S82"/>
    <mergeCell ref="I83:J83"/>
    <mergeCell ref="I84:J84"/>
    <mergeCell ref="J51:K51"/>
    <mergeCell ref="O73:P73"/>
    <mergeCell ref="R73:S73"/>
    <mergeCell ref="O78:Q78"/>
    <mergeCell ref="D89:AQ89"/>
    <mergeCell ref="L84:M84"/>
    <mergeCell ref="AD123:AE123"/>
    <mergeCell ref="AA122:AC122"/>
    <mergeCell ref="O121:AF121"/>
    <mergeCell ref="R123:S123"/>
    <mergeCell ref="U122:W122"/>
    <mergeCell ref="U84:W84"/>
    <mergeCell ref="U85:W85"/>
    <mergeCell ref="R85:S85"/>
    <mergeCell ref="U78:W78"/>
    <mergeCell ref="U123:V123"/>
    <mergeCell ref="L121:N122"/>
    <mergeCell ref="O131:P131"/>
    <mergeCell ref="X123:Y123"/>
    <mergeCell ref="O138:P138"/>
    <mergeCell ref="R122:T122"/>
    <mergeCell ref="O49:P49"/>
    <mergeCell ref="L72:N72"/>
    <mergeCell ref="I79:K80"/>
    <mergeCell ref="C76:AR76"/>
    <mergeCell ref="X70:Z70"/>
    <mergeCell ref="X132:Y132"/>
    <mergeCell ref="R131:S131"/>
    <mergeCell ref="F87:H87"/>
    <mergeCell ref="U120:W120"/>
    <mergeCell ref="O120:Q120"/>
    <mergeCell ref="AA120:AC120"/>
    <mergeCell ref="I87:J87"/>
    <mergeCell ref="AD125:AE125"/>
    <mergeCell ref="J123:K123"/>
    <mergeCell ref="R84:S84"/>
    <mergeCell ref="I85:J85"/>
    <mergeCell ref="L86:M86"/>
    <mergeCell ref="I86:J86"/>
    <mergeCell ref="E132:I134"/>
    <mergeCell ref="J132:K132"/>
    <mergeCell ref="R86:S86"/>
    <mergeCell ref="L85:M85"/>
    <mergeCell ref="F82:H82"/>
    <mergeCell ref="U86:W86"/>
    <mergeCell ref="C111:AR111"/>
    <mergeCell ref="AD122:AF122"/>
    <mergeCell ref="C118:AR118"/>
    <mergeCell ref="O72:Q72"/>
    <mergeCell ref="X73:Y73"/>
    <mergeCell ref="R70:T70"/>
    <mergeCell ref="D81:H81"/>
    <mergeCell ref="D40:I40"/>
    <mergeCell ref="AA49:AB49"/>
    <mergeCell ref="L48:M48"/>
    <mergeCell ref="L49:M49"/>
    <mergeCell ref="L78:N78"/>
    <mergeCell ref="O81:P81"/>
    <mergeCell ref="R49:S49"/>
    <mergeCell ref="L56:M56"/>
    <mergeCell ref="U54:V54"/>
    <mergeCell ref="U72:W72"/>
    <mergeCell ref="R72:T72"/>
    <mergeCell ref="L52:M52"/>
    <mergeCell ref="J54:K54"/>
    <mergeCell ref="J56:K56"/>
    <mergeCell ref="U55:V55"/>
    <mergeCell ref="F84:H84"/>
    <mergeCell ref="O80:Q80"/>
    <mergeCell ref="I71:K72"/>
    <mergeCell ref="L80:N80"/>
    <mergeCell ref="O83:P83"/>
    <mergeCell ref="U83:W83"/>
    <mergeCell ref="R83:S83"/>
    <mergeCell ref="L82:M82"/>
    <mergeCell ref="C17:AL17"/>
    <mergeCell ref="D19:G19"/>
    <mergeCell ref="H19:N19"/>
    <mergeCell ref="H21:AF21"/>
    <mergeCell ref="H23:O23"/>
    <mergeCell ref="H25:J25"/>
    <mergeCell ref="C28:AR28"/>
    <mergeCell ref="AA47:AC47"/>
    <mergeCell ref="K25:T25"/>
    <mergeCell ref="V25:X25"/>
    <mergeCell ref="Y25:AH25"/>
    <mergeCell ref="C37:AR37"/>
    <mergeCell ref="K40:P40"/>
    <mergeCell ref="D39:J39"/>
    <mergeCell ref="L51:M51"/>
    <mergeCell ref="J48:K48"/>
    <mergeCell ref="J49:K49"/>
    <mergeCell ref="R48:S48"/>
    <mergeCell ref="U47:W47"/>
    <mergeCell ref="R50:S50"/>
    <mergeCell ref="U50:V50"/>
    <mergeCell ref="R45:T45"/>
    <mergeCell ref="AA48:AB48"/>
    <mergeCell ref="X45:Z45"/>
    <mergeCell ref="C32:AR32"/>
    <mergeCell ref="L46:N47"/>
    <mergeCell ref="O47:Q47"/>
    <mergeCell ref="R47:T47"/>
    <mergeCell ref="AD47:AF47"/>
    <mergeCell ref="U45:W45"/>
    <mergeCell ref="O51:P51"/>
    <mergeCell ref="AJ48:AL49"/>
    <mergeCell ref="AD49:AE49"/>
    <mergeCell ref="X49:Y49"/>
    <mergeCell ref="C68:AR68"/>
    <mergeCell ref="X54:Y54"/>
    <mergeCell ref="R56:S56"/>
    <mergeCell ref="O56:P56"/>
    <mergeCell ref="AJ56:AK56"/>
    <mergeCell ref="D54:I56"/>
    <mergeCell ref="AA70:AC70"/>
    <mergeCell ref="AA56:AB56"/>
    <mergeCell ref="AA54:AB54"/>
    <mergeCell ref="AD56:AE56"/>
    <mergeCell ref="U52:V52"/>
    <mergeCell ref="X48:Y48"/>
    <mergeCell ref="L50:M50"/>
    <mergeCell ref="R52:S52"/>
    <mergeCell ref="AD136:AE136"/>
    <mergeCell ref="E126:I128"/>
    <mergeCell ref="L127:M127"/>
    <mergeCell ref="L131:M131"/>
    <mergeCell ref="J129:K129"/>
    <mergeCell ref="AA133:AB133"/>
    <mergeCell ref="I78:K78"/>
    <mergeCell ref="O85:P85"/>
    <mergeCell ref="R78:T78"/>
    <mergeCell ref="O126:P126"/>
    <mergeCell ref="AD129:AE129"/>
    <mergeCell ref="U129:V129"/>
    <mergeCell ref="R81:S81"/>
    <mergeCell ref="U81:V81"/>
    <mergeCell ref="D82:E87"/>
    <mergeCell ref="C96:AR96"/>
    <mergeCell ref="O123:P123"/>
    <mergeCell ref="R126:S126"/>
    <mergeCell ref="D48:I50"/>
    <mergeCell ref="I73:J73"/>
    <mergeCell ref="L73:M73"/>
    <mergeCell ref="AJ439:AK439"/>
    <mergeCell ref="AJ438:AL438"/>
    <mergeCell ref="Q303:R303"/>
    <mergeCell ref="E418:N418"/>
    <mergeCell ref="AD417:AE417"/>
    <mergeCell ref="M385:N385"/>
    <mergeCell ref="D398:AR398"/>
    <mergeCell ref="M387:N387"/>
    <mergeCell ref="P384:R384"/>
    <mergeCell ref="C407:AR407"/>
    <mergeCell ref="D391:AR391"/>
    <mergeCell ref="M388:N388"/>
    <mergeCell ref="J395:AK395"/>
    <mergeCell ref="Q307:R307"/>
    <mergeCell ref="P325:Q325"/>
    <mergeCell ref="D414:AR414"/>
    <mergeCell ref="J404:AK404"/>
    <mergeCell ref="D343:AR343"/>
    <mergeCell ref="D324:M324"/>
    <mergeCell ref="D325:M325"/>
    <mergeCell ref="N322:O322"/>
    <mergeCell ref="P322:Q322"/>
    <mergeCell ref="N323:O323"/>
    <mergeCell ref="P323:Q323"/>
    <mergeCell ref="D308:D313"/>
    <mergeCell ref="W311:X311"/>
    <mergeCell ref="Q311:R311"/>
    <mergeCell ref="D360:AR360"/>
    <mergeCell ref="Q309:R309"/>
    <mergeCell ref="E421:N421"/>
    <mergeCell ref="E420:N420"/>
    <mergeCell ref="R426:T426"/>
    <mergeCell ref="Z311:AC311"/>
    <mergeCell ref="Z312:AC312"/>
    <mergeCell ref="T333:U333"/>
    <mergeCell ref="R331:S331"/>
    <mergeCell ref="T311:U311"/>
    <mergeCell ref="T331:U331"/>
    <mergeCell ref="R332:S332"/>
    <mergeCell ref="C320:AR320"/>
    <mergeCell ref="T330:U330"/>
    <mergeCell ref="R330:S330"/>
    <mergeCell ref="E312:P312"/>
    <mergeCell ref="AD416:AF416"/>
    <mergeCell ref="E416:N416"/>
    <mergeCell ref="AD312:AE312"/>
    <mergeCell ref="D409:AR409"/>
    <mergeCell ref="R333:S333"/>
    <mergeCell ref="J387:K387"/>
    <mergeCell ref="T416:AC416"/>
    <mergeCell ref="O416:Q416"/>
    <mergeCell ref="Z313:AC313"/>
    <mergeCell ref="AD311:AE311"/>
    <mergeCell ref="Z310:AC310"/>
    <mergeCell ref="AD419:AE419"/>
    <mergeCell ref="T419:AC419"/>
    <mergeCell ref="T417:AC417"/>
    <mergeCell ref="O426:Q427"/>
    <mergeCell ref="W428:AF428"/>
    <mergeCell ref="AG426:AI427"/>
    <mergeCell ref="R427:T427"/>
    <mergeCell ref="E417:N417"/>
    <mergeCell ref="AJ429:AK429"/>
    <mergeCell ref="D423:AR423"/>
    <mergeCell ref="E428:N428"/>
    <mergeCell ref="R429:S429"/>
    <mergeCell ref="O418:P418"/>
    <mergeCell ref="AD418:AE418"/>
    <mergeCell ref="O417:P417"/>
    <mergeCell ref="T418:AC418"/>
    <mergeCell ref="E419:N419"/>
    <mergeCell ref="O419:P419"/>
    <mergeCell ref="T420:AC420"/>
    <mergeCell ref="O420:P420"/>
    <mergeCell ref="O421:P421"/>
    <mergeCell ref="AD421:AE421"/>
    <mergeCell ref="W429:AF429"/>
    <mergeCell ref="AJ430:AK430"/>
    <mergeCell ref="AG432:AH432"/>
    <mergeCell ref="W432:AF432"/>
    <mergeCell ref="AD420:AE420"/>
    <mergeCell ref="W440:AF440"/>
    <mergeCell ref="W439:AF439"/>
    <mergeCell ref="E429:N429"/>
    <mergeCell ref="D434:AR434"/>
    <mergeCell ref="R428:S428"/>
    <mergeCell ref="O425:T425"/>
    <mergeCell ref="E430:N430"/>
    <mergeCell ref="O428:P428"/>
    <mergeCell ref="W431:AF431"/>
    <mergeCell ref="E425:N427"/>
    <mergeCell ref="AG431:AH431"/>
    <mergeCell ref="AG429:AH429"/>
    <mergeCell ref="O431:P431"/>
    <mergeCell ref="O429:P429"/>
    <mergeCell ref="AJ427:AL427"/>
    <mergeCell ref="E431:N431"/>
    <mergeCell ref="R430:S430"/>
    <mergeCell ref="AJ428:AK428"/>
    <mergeCell ref="T421:AC421"/>
    <mergeCell ref="AJ426:AL426"/>
    <mergeCell ref="W425:AF427"/>
    <mergeCell ref="AG425:AL425"/>
    <mergeCell ref="AG428:AH428"/>
    <mergeCell ref="O441:P441"/>
    <mergeCell ref="E436:N438"/>
    <mergeCell ref="E440:N440"/>
    <mergeCell ref="AG441:AH441"/>
    <mergeCell ref="O436:T436"/>
    <mergeCell ref="W430:AF430"/>
    <mergeCell ref="AJ431:AK431"/>
    <mergeCell ref="AG430:AH430"/>
    <mergeCell ref="R431:S431"/>
    <mergeCell ref="O430:P430"/>
    <mergeCell ref="R441:S441"/>
    <mergeCell ref="AJ443:AK443"/>
    <mergeCell ref="W443:AF443"/>
    <mergeCell ref="AG442:AH442"/>
    <mergeCell ref="W447:AF449"/>
    <mergeCell ref="AG450:AH450"/>
    <mergeCell ref="E441:N441"/>
    <mergeCell ref="W442:AF442"/>
    <mergeCell ref="R442:S442"/>
    <mergeCell ref="E442:N442"/>
    <mergeCell ref="O442:P442"/>
    <mergeCell ref="AJ448:AL448"/>
    <mergeCell ref="R449:T449"/>
    <mergeCell ref="O447:T447"/>
    <mergeCell ref="AG448:AI449"/>
    <mergeCell ref="AG447:AL447"/>
    <mergeCell ref="AJ449:AL449"/>
    <mergeCell ref="O448:Q449"/>
    <mergeCell ref="R443:S443"/>
    <mergeCell ref="E447:N449"/>
    <mergeCell ref="E443:N443"/>
    <mergeCell ref="O443:P443"/>
    <mergeCell ref="D445:AR445"/>
    <mergeCell ref="AG443:AH443"/>
    <mergeCell ref="R448:T448"/>
    <mergeCell ref="O450:P450"/>
    <mergeCell ref="AJ450:AK450"/>
    <mergeCell ref="AG439:AH439"/>
    <mergeCell ref="AG437:AI438"/>
    <mergeCell ref="G481:H481"/>
    <mergeCell ref="G480:J480"/>
    <mergeCell ref="E450:N450"/>
    <mergeCell ref="W452:AF452"/>
    <mergeCell ref="W461:AF461"/>
    <mergeCell ref="R461:S461"/>
    <mergeCell ref="O459:Q460"/>
    <mergeCell ref="R459:T459"/>
    <mergeCell ref="R460:T460"/>
    <mergeCell ref="AG452:AH452"/>
    <mergeCell ref="AJ452:AK452"/>
    <mergeCell ref="AG474:AH474"/>
    <mergeCell ref="R474:S474"/>
    <mergeCell ref="W475:AF475"/>
    <mergeCell ref="O475:P475"/>
    <mergeCell ref="AJ474:AK474"/>
    <mergeCell ref="R472:S472"/>
    <mergeCell ref="O469:T469"/>
    <mergeCell ref="O473:P473"/>
    <mergeCell ref="W462:AF462"/>
    <mergeCell ref="W474:AF474"/>
    <mergeCell ref="AG454:AH454"/>
    <mergeCell ref="O461:P461"/>
    <mergeCell ref="O458:T458"/>
    <mergeCell ref="AG458:AL458"/>
    <mergeCell ref="W451:AF451"/>
    <mergeCell ref="W450:AF450"/>
    <mergeCell ref="E462:N462"/>
    <mergeCell ref="O453:P453"/>
    <mergeCell ref="AJ451:AK451"/>
    <mergeCell ref="AG451:AH451"/>
    <mergeCell ref="AJ459:AL459"/>
    <mergeCell ref="AG453:AH453"/>
    <mergeCell ref="AJ453:AK453"/>
    <mergeCell ref="E453:N453"/>
    <mergeCell ref="R453:S453"/>
    <mergeCell ref="O454:P454"/>
    <mergeCell ref="E458:N460"/>
    <mergeCell ref="E461:N461"/>
    <mergeCell ref="AJ462:AK462"/>
    <mergeCell ref="AJ472:AK472"/>
    <mergeCell ref="AG464:AH464"/>
    <mergeCell ref="AJ471:AL471"/>
    <mergeCell ref="AG469:AL469"/>
    <mergeCell ref="D467:AR467"/>
    <mergeCell ref="E465:N465"/>
    <mergeCell ref="R462:S462"/>
    <mergeCell ref="AJ460:AL460"/>
    <mergeCell ref="R454:S454"/>
    <mergeCell ref="R452:S452"/>
    <mergeCell ref="W464:AF464"/>
    <mergeCell ref="AG463:AH463"/>
    <mergeCell ref="R451:S451"/>
    <mergeCell ref="E452:N452"/>
    <mergeCell ref="E451:N451"/>
    <mergeCell ref="O451:P451"/>
    <mergeCell ref="AG459:AI460"/>
    <mergeCell ref="K484:AL484"/>
    <mergeCell ref="O462:P462"/>
    <mergeCell ref="R465:S465"/>
    <mergeCell ref="R464:S464"/>
    <mergeCell ref="E464:N464"/>
    <mergeCell ref="AG473:AH473"/>
    <mergeCell ref="W473:AF473"/>
    <mergeCell ref="O465:P465"/>
    <mergeCell ref="R470:T470"/>
    <mergeCell ref="AG476:AH476"/>
    <mergeCell ref="R476:S476"/>
    <mergeCell ref="W476:AF476"/>
    <mergeCell ref="D482:D483"/>
    <mergeCell ref="K483:AL483"/>
    <mergeCell ref="E484:F484"/>
    <mergeCell ref="I482:J482"/>
    <mergeCell ref="AD613:AE613"/>
    <mergeCell ref="AF613:AG613"/>
    <mergeCell ref="AL613:AM613"/>
    <mergeCell ref="AH613:AI613"/>
    <mergeCell ref="X613:Y613"/>
    <mergeCell ref="J552:AK552"/>
    <mergeCell ref="J609:K609"/>
    <mergeCell ref="W465:AF465"/>
    <mergeCell ref="W463:AF463"/>
    <mergeCell ref="O464:P464"/>
    <mergeCell ref="R471:T471"/>
    <mergeCell ref="AG462:AH462"/>
    <mergeCell ref="R463:S463"/>
    <mergeCell ref="X610:Y611"/>
    <mergeCell ref="Z610:AA611"/>
    <mergeCell ref="N610:O611"/>
    <mergeCell ref="D536:AR536"/>
    <mergeCell ref="I484:J484"/>
    <mergeCell ref="D484:D485"/>
    <mergeCell ref="D491:AR491"/>
    <mergeCell ref="E469:N471"/>
    <mergeCell ref="E463:N463"/>
    <mergeCell ref="E472:N472"/>
    <mergeCell ref="E474:N474"/>
    <mergeCell ref="AG475:AH475"/>
    <mergeCell ref="AJ475:AK475"/>
    <mergeCell ref="G484:H484"/>
    <mergeCell ref="R475:S475"/>
    <mergeCell ref="D512:AL512"/>
    <mergeCell ref="AJ464:AK464"/>
    <mergeCell ref="E475:N475"/>
    <mergeCell ref="D598:AR598"/>
    <mergeCell ref="O463:P463"/>
    <mergeCell ref="O474:P474"/>
    <mergeCell ref="O472:P472"/>
    <mergeCell ref="AJ476:AK476"/>
    <mergeCell ref="G483:H483"/>
    <mergeCell ref="I483:J483"/>
    <mergeCell ref="D478:AR478"/>
    <mergeCell ref="I481:J481"/>
    <mergeCell ref="E483:F483"/>
    <mergeCell ref="E482:F482"/>
    <mergeCell ref="K480:AL481"/>
    <mergeCell ref="K482:AL482"/>
    <mergeCell ref="D480:F481"/>
    <mergeCell ref="AJ463:AK463"/>
    <mergeCell ref="AJ473:AK473"/>
    <mergeCell ref="AG465:AH465"/>
    <mergeCell ref="E596:AK596"/>
    <mergeCell ref="E578:AK578"/>
    <mergeCell ref="I559:AJ559"/>
    <mergeCell ref="R617:S617"/>
    <mergeCell ref="AF616:AG616"/>
    <mergeCell ref="N616:O616"/>
    <mergeCell ref="AB617:AC617"/>
    <mergeCell ref="D603:AR603"/>
    <mergeCell ref="V609:W609"/>
    <mergeCell ref="AA646:AB646"/>
    <mergeCell ref="D651:AR651"/>
    <mergeCell ref="M665:N666"/>
    <mergeCell ref="H615:I615"/>
    <mergeCell ref="J615:K615"/>
    <mergeCell ref="L615:M615"/>
    <mergeCell ref="H613:I613"/>
    <mergeCell ref="C628:AR628"/>
    <mergeCell ref="AD610:AE611"/>
    <mergeCell ref="AL619:AM619"/>
    <mergeCell ref="AF617:AG617"/>
    <mergeCell ref="AB618:AC618"/>
    <mergeCell ref="T614:U614"/>
    <mergeCell ref="O643:P643"/>
    <mergeCell ref="G643:H643"/>
    <mergeCell ref="E619:G619"/>
    <mergeCell ref="E614:G614"/>
    <mergeCell ref="AB614:AC614"/>
    <mergeCell ref="I912:L912"/>
    <mergeCell ref="N912:Q912"/>
    <mergeCell ref="W877:AA877"/>
    <mergeCell ref="E875:L875"/>
    <mergeCell ref="R875:U875"/>
    <mergeCell ref="M879:P879"/>
    <mergeCell ref="M877:Q877"/>
    <mergeCell ref="W879:Z879"/>
    <mergeCell ref="W878:Z878"/>
    <mergeCell ref="R891:V891"/>
    <mergeCell ref="S910:V910"/>
    <mergeCell ref="D910:H910"/>
    <mergeCell ref="I910:L910"/>
    <mergeCell ref="N910:Q910"/>
    <mergeCell ref="S912:V912"/>
    <mergeCell ref="S911:V911"/>
    <mergeCell ref="D911:H911"/>
    <mergeCell ref="I911:L911"/>
    <mergeCell ref="N911:Q911"/>
    <mergeCell ref="D912:H912"/>
    <mergeCell ref="N909:R909"/>
    <mergeCell ref="S909:W909"/>
    <mergeCell ref="E902:AK902"/>
    <mergeCell ref="R893:U893"/>
    <mergeCell ref="D896:AR896"/>
    <mergeCell ref="M889:P889"/>
    <mergeCell ref="M893:P893"/>
    <mergeCell ref="E892:L892"/>
    <mergeCell ref="C905:AR905"/>
    <mergeCell ref="M892:P892"/>
    <mergeCell ref="X894:AJ894"/>
    <mergeCell ref="M891:Q891"/>
    <mergeCell ref="M843:P843"/>
    <mergeCell ref="R877:V877"/>
    <mergeCell ref="M857:P857"/>
    <mergeCell ref="M854:Q854"/>
    <mergeCell ref="R854:V854"/>
    <mergeCell ref="R855:U855"/>
    <mergeCell ref="M856:P856"/>
    <mergeCell ref="M878:P878"/>
    <mergeCell ref="R843:U843"/>
    <mergeCell ref="W844:Z844"/>
    <mergeCell ref="E844:L844"/>
    <mergeCell ref="W839:AA839"/>
    <mergeCell ref="W843:Z843"/>
    <mergeCell ref="R840:U840"/>
    <mergeCell ref="W840:Z840"/>
    <mergeCell ref="W842:AA842"/>
    <mergeCell ref="R842:V842"/>
    <mergeCell ref="R839:V839"/>
    <mergeCell ref="E843:L843"/>
    <mergeCell ref="M842:Q842"/>
    <mergeCell ref="E840:L840"/>
    <mergeCell ref="M840:P840"/>
    <mergeCell ref="M875:P875"/>
    <mergeCell ref="R874:V874"/>
    <mergeCell ref="E866:AK866"/>
    <mergeCell ref="M874:Q874"/>
    <mergeCell ref="M839:Q839"/>
    <mergeCell ref="AB840:AE840"/>
    <mergeCell ref="AB839:AF839"/>
    <mergeCell ref="X855:AJ855"/>
    <mergeCell ref="M844:P844"/>
    <mergeCell ref="R844:U844"/>
    <mergeCell ref="M894:P894"/>
    <mergeCell ref="R892:U892"/>
    <mergeCell ref="E894:L894"/>
    <mergeCell ref="D885:AR885"/>
    <mergeCell ref="E891:L891"/>
    <mergeCell ref="R894:U894"/>
    <mergeCell ref="E893:L893"/>
    <mergeCell ref="D871:AR871"/>
    <mergeCell ref="C869:AR869"/>
    <mergeCell ref="W875:Z875"/>
    <mergeCell ref="D860:AR860"/>
    <mergeCell ref="W874:AA874"/>
    <mergeCell ref="E855:L855"/>
    <mergeCell ref="D849:AR849"/>
    <mergeCell ref="E852:L852"/>
    <mergeCell ref="M855:P855"/>
    <mergeCell ref="E854:L854"/>
    <mergeCell ref="E857:L857"/>
    <mergeCell ref="E858:L858"/>
    <mergeCell ref="M858:P858"/>
    <mergeCell ref="R858:U858"/>
    <mergeCell ref="R856:U856"/>
    <mergeCell ref="E856:L856"/>
    <mergeCell ref="R879:U879"/>
    <mergeCell ref="R878:U878"/>
    <mergeCell ref="E878:L878"/>
    <mergeCell ref="M852:P852"/>
    <mergeCell ref="R857:U857"/>
    <mergeCell ref="X892:AJ892"/>
    <mergeCell ref="X893:AJ893"/>
    <mergeCell ref="E889:L889"/>
    <mergeCell ref="E879:L879"/>
    <mergeCell ref="V617:W617"/>
    <mergeCell ref="C834:AR834"/>
    <mergeCell ref="S644:T645"/>
    <mergeCell ref="E646:F646"/>
    <mergeCell ref="G646:H646"/>
    <mergeCell ref="AC646:AD646"/>
    <mergeCell ref="AH619:AI619"/>
    <mergeCell ref="H618:I618"/>
    <mergeCell ref="AD618:AE618"/>
    <mergeCell ref="R618:S618"/>
    <mergeCell ref="W664:X664"/>
    <mergeCell ref="Y664:Z664"/>
    <mergeCell ref="AA664:AB664"/>
    <mergeCell ref="AE664:AF664"/>
    <mergeCell ref="L658:R658"/>
    <mergeCell ref="AG644:AH645"/>
    <mergeCell ref="D630:AR630"/>
    <mergeCell ref="AI644:AJ645"/>
    <mergeCell ref="I644:J645"/>
    <mergeCell ref="Q643:R643"/>
    <mergeCell ref="E644:F645"/>
    <mergeCell ref="E637:K637"/>
    <mergeCell ref="AE646:AF646"/>
    <mergeCell ref="L618:M618"/>
    <mergeCell ref="S665:T666"/>
    <mergeCell ref="K665:L666"/>
    <mergeCell ref="U644:V645"/>
    <mergeCell ref="S664:T664"/>
    <mergeCell ref="AG646:AH646"/>
    <mergeCell ref="AA665:AB666"/>
    <mergeCell ref="E665:F666"/>
    <mergeCell ref="AC700:AF700"/>
    <mergeCell ref="AL609:AM609"/>
    <mergeCell ref="AJ619:AK619"/>
    <mergeCell ref="Z609:AA609"/>
    <mergeCell ref="X609:Y609"/>
    <mergeCell ref="AF609:AG609"/>
    <mergeCell ref="Z612:AA612"/>
    <mergeCell ref="AF612:AG612"/>
    <mergeCell ref="R616:S616"/>
    <mergeCell ref="X614:Y614"/>
    <mergeCell ref="X615:Y615"/>
    <mergeCell ref="W472:AF472"/>
    <mergeCell ref="AG472:AH472"/>
    <mergeCell ref="AJ465:AK465"/>
    <mergeCell ref="O470:Q471"/>
    <mergeCell ref="AD619:AE619"/>
    <mergeCell ref="D555:AR555"/>
    <mergeCell ref="K643:L643"/>
    <mergeCell ref="S643:T643"/>
    <mergeCell ref="T618:U618"/>
    <mergeCell ref="D514:AR514"/>
    <mergeCell ref="I566:AJ566"/>
    <mergeCell ref="D548:AR548"/>
    <mergeCell ref="D562:AR562"/>
    <mergeCell ref="D585:AR585"/>
    <mergeCell ref="E485:F485"/>
    <mergeCell ref="G485:H485"/>
    <mergeCell ref="K485:AL485"/>
    <mergeCell ref="E612:G612"/>
    <mergeCell ref="E613:G613"/>
    <mergeCell ref="AJ612:AK612"/>
    <mergeCell ref="AL614:AM614"/>
    <mergeCell ref="AH615:AI615"/>
    <mergeCell ref="AC685:AD685"/>
    <mergeCell ref="E679:K679"/>
    <mergeCell ref="D532:AR532"/>
    <mergeCell ref="E473:N473"/>
    <mergeCell ref="D496:AR496"/>
    <mergeCell ref="C489:AR489"/>
    <mergeCell ref="I485:J485"/>
    <mergeCell ref="P609:Q609"/>
    <mergeCell ref="P616:Q616"/>
    <mergeCell ref="P617:Q617"/>
    <mergeCell ref="C530:AR530"/>
    <mergeCell ref="D524:AR524"/>
    <mergeCell ref="D519:AR519"/>
    <mergeCell ref="D509:AR509"/>
    <mergeCell ref="D541:AR541"/>
    <mergeCell ref="D589:AR589"/>
    <mergeCell ref="J506:AK506"/>
    <mergeCell ref="D501:AR501"/>
    <mergeCell ref="E476:N476"/>
    <mergeCell ref="O476:P476"/>
    <mergeCell ref="AL612:AM612"/>
    <mergeCell ref="H612:I612"/>
    <mergeCell ref="T610:U611"/>
    <mergeCell ref="N612:O612"/>
    <mergeCell ref="J612:K612"/>
    <mergeCell ref="L612:M612"/>
    <mergeCell ref="AF610:AG611"/>
    <mergeCell ref="AB610:AC611"/>
    <mergeCell ref="R610:S611"/>
    <mergeCell ref="AL610:AM611"/>
    <mergeCell ref="T609:U609"/>
    <mergeCell ref="N609:O609"/>
    <mergeCell ref="AG685:AH685"/>
    <mergeCell ref="O686:P687"/>
    <mergeCell ref="Q686:R687"/>
    <mergeCell ref="S686:T687"/>
    <mergeCell ref="W686:X687"/>
    <mergeCell ref="D836:AR836"/>
    <mergeCell ref="K688:L688"/>
    <mergeCell ref="H619:I619"/>
    <mergeCell ref="L637:R637"/>
    <mergeCell ref="Y643:Z643"/>
    <mergeCell ref="K686:L687"/>
    <mergeCell ref="I686:J687"/>
    <mergeCell ref="AA686:AB687"/>
    <mergeCell ref="E686:F687"/>
    <mergeCell ref="AE686:AF687"/>
    <mergeCell ref="I664:J664"/>
    <mergeCell ref="U664:V664"/>
    <mergeCell ref="S659:X659"/>
    <mergeCell ref="AG665:AH666"/>
    <mergeCell ref="AE665:AF666"/>
    <mergeCell ref="AG686:AH687"/>
    <mergeCell ref="S685:T685"/>
    <mergeCell ref="AG667:AH667"/>
    <mergeCell ref="E670:AK670"/>
    <mergeCell ref="AA667:AB667"/>
    <mergeCell ref="I667:J667"/>
    <mergeCell ref="U646:V646"/>
    <mergeCell ref="K644:L645"/>
    <mergeCell ref="P619:Q619"/>
    <mergeCell ref="M643:N643"/>
    <mergeCell ref="M644:N645"/>
    <mergeCell ref="E622:AK622"/>
    <mergeCell ref="H616:I616"/>
    <mergeCell ref="Z613:AA613"/>
    <mergeCell ref="P615:Q615"/>
    <mergeCell ref="W644:X645"/>
    <mergeCell ref="AA644:AB645"/>
    <mergeCell ref="G644:H645"/>
    <mergeCell ref="W469:AF471"/>
    <mergeCell ref="O646:P646"/>
    <mergeCell ref="AC686:AD687"/>
    <mergeCell ref="U686:V687"/>
    <mergeCell ref="K685:L685"/>
    <mergeCell ref="K646:L646"/>
    <mergeCell ref="I665:J666"/>
    <mergeCell ref="L659:Q659"/>
    <mergeCell ref="D662:AR662"/>
    <mergeCell ref="U685:V685"/>
    <mergeCell ref="AC665:AD666"/>
    <mergeCell ref="O685:P685"/>
    <mergeCell ref="K667:L667"/>
    <mergeCell ref="M667:N667"/>
    <mergeCell ref="Q667:R667"/>
    <mergeCell ref="G685:H685"/>
    <mergeCell ref="D683:AR683"/>
    <mergeCell ref="M685:N685"/>
    <mergeCell ref="S646:T646"/>
    <mergeCell ref="W646:X646"/>
    <mergeCell ref="U667:V667"/>
    <mergeCell ref="E664:F664"/>
    <mergeCell ref="G665:H666"/>
    <mergeCell ref="L679:R679"/>
    <mergeCell ref="G667:H667"/>
    <mergeCell ref="Y685:Z685"/>
    <mergeCell ref="Q646:R646"/>
    <mergeCell ref="W665:X666"/>
    <mergeCell ref="Q665:R666"/>
    <mergeCell ref="M646:N646"/>
    <mergeCell ref="AI646:AJ646"/>
    <mergeCell ref="J619:K619"/>
    <mergeCell ref="L619:M619"/>
    <mergeCell ref="AE644:AF645"/>
    <mergeCell ref="I643:J643"/>
    <mergeCell ref="AC643:AD643"/>
    <mergeCell ref="AA643:AB643"/>
    <mergeCell ref="AE643:AF643"/>
    <mergeCell ref="U643:V643"/>
    <mergeCell ref="P618:Q618"/>
    <mergeCell ref="Z618:AA618"/>
    <mergeCell ref="AF618:AG618"/>
    <mergeCell ref="AH617:AI617"/>
    <mergeCell ref="T619:U619"/>
    <mergeCell ref="D641:AR641"/>
    <mergeCell ref="W643:X643"/>
    <mergeCell ref="N619:O619"/>
    <mergeCell ref="S637:Y637"/>
    <mergeCell ref="AI643:AJ643"/>
    <mergeCell ref="Z617:AA617"/>
    <mergeCell ref="T617:U617"/>
    <mergeCell ref="AF619:AG619"/>
    <mergeCell ref="L617:M617"/>
    <mergeCell ref="N617:O617"/>
    <mergeCell ref="AD617:AE617"/>
    <mergeCell ref="X617:Y617"/>
    <mergeCell ref="H617:I617"/>
    <mergeCell ref="E617:G617"/>
    <mergeCell ref="G482:H482"/>
    <mergeCell ref="R473:S473"/>
    <mergeCell ref="X131:Y131"/>
    <mergeCell ref="J133:K133"/>
    <mergeCell ref="AG461:AH461"/>
    <mergeCell ref="AA134:AB134"/>
    <mergeCell ref="AJ50:AK50"/>
    <mergeCell ref="X51:Y51"/>
    <mergeCell ref="O54:P54"/>
    <mergeCell ref="O50:P50"/>
    <mergeCell ref="O53:P53"/>
    <mergeCell ref="U51:V51"/>
    <mergeCell ref="AA51:AB51"/>
    <mergeCell ref="AJ54:AL55"/>
    <mergeCell ref="AJ51:AL52"/>
    <mergeCell ref="AD52:AE52"/>
    <mergeCell ref="X50:Y50"/>
    <mergeCell ref="AA50:AB50"/>
    <mergeCell ref="AD50:AE50"/>
    <mergeCell ref="AD51:AE51"/>
    <mergeCell ref="R51:S51"/>
    <mergeCell ref="O171:Q171"/>
    <mergeCell ref="C169:AR169"/>
    <mergeCell ref="AA137:AB137"/>
    <mergeCell ref="D456:AR456"/>
    <mergeCell ref="E454:N454"/>
    <mergeCell ref="O452:P452"/>
    <mergeCell ref="W458:AF460"/>
    <mergeCell ref="AJ454:AK454"/>
    <mergeCell ref="W454:AF454"/>
    <mergeCell ref="AJ461:AK461"/>
    <mergeCell ref="AG436:AL436"/>
    <mergeCell ref="D920:AQ920"/>
    <mergeCell ref="AD124:AE124"/>
    <mergeCell ref="L123:M123"/>
    <mergeCell ref="C915:AR915"/>
    <mergeCell ref="AH618:AI618"/>
    <mergeCell ref="I909:M909"/>
    <mergeCell ref="G686:H687"/>
    <mergeCell ref="E667:F667"/>
    <mergeCell ref="Y667:Z667"/>
    <mergeCell ref="AC667:AD667"/>
    <mergeCell ref="W302:X302"/>
    <mergeCell ref="W312:X312"/>
    <mergeCell ref="T313:U313"/>
    <mergeCell ref="W313:X313"/>
    <mergeCell ref="Q312:R312"/>
    <mergeCell ref="D323:M323"/>
    <mergeCell ref="T307:U307"/>
    <mergeCell ref="AB619:AC619"/>
    <mergeCell ref="N618:O618"/>
    <mergeCell ref="V615:W615"/>
    <mergeCell ref="S658:Y658"/>
    <mergeCell ref="AB609:AC609"/>
    <mergeCell ref="O133:P133"/>
    <mergeCell ref="E305:P305"/>
    <mergeCell ref="J128:K128"/>
    <mergeCell ref="AE201:AF201"/>
    <mergeCell ref="E618:G618"/>
    <mergeCell ref="X619:Y619"/>
    <mergeCell ref="Z619:AA619"/>
    <mergeCell ref="Q301:R301"/>
    <mergeCell ref="T301:U301"/>
    <mergeCell ref="X616:Y616"/>
    <mergeCell ref="C1:AR1"/>
    <mergeCell ref="R369:AK369"/>
    <mergeCell ref="D352:AR352"/>
    <mergeCell ref="AL617:AM617"/>
    <mergeCell ref="AJ617:AK617"/>
    <mergeCell ref="AJ470:AL470"/>
    <mergeCell ref="AH610:AI611"/>
    <mergeCell ref="Z615:AA615"/>
    <mergeCell ref="N613:O613"/>
    <mergeCell ref="J613:K613"/>
    <mergeCell ref="W453:AF453"/>
    <mergeCell ref="P387:Q387"/>
    <mergeCell ref="E610:G611"/>
    <mergeCell ref="H610:I611"/>
    <mergeCell ref="E298:P298"/>
    <mergeCell ref="E299:P299"/>
    <mergeCell ref="AD616:AE616"/>
    <mergeCell ref="W11:AR11"/>
    <mergeCell ref="X47:Z47"/>
    <mergeCell ref="AJ46:AL47"/>
    <mergeCell ref="C43:AR43"/>
    <mergeCell ref="K39:Q39"/>
    <mergeCell ref="L45:N45"/>
    <mergeCell ref="D45:I47"/>
    <mergeCell ref="O45:Q45"/>
    <mergeCell ref="T299:U299"/>
    <mergeCell ref="W307:X307"/>
    <mergeCell ref="Z309:AC309"/>
    <mergeCell ref="P227:R227"/>
    <mergeCell ref="Q300:R300"/>
    <mergeCell ref="T300:U300"/>
    <mergeCell ref="Q297:R297"/>
    <mergeCell ref="V619:W619"/>
    <mergeCell ref="V618:W618"/>
    <mergeCell ref="X618:Y618"/>
    <mergeCell ref="J618:K618"/>
    <mergeCell ref="J617:K617"/>
    <mergeCell ref="W298:X298"/>
    <mergeCell ref="E301:P301"/>
    <mergeCell ref="J125:K125"/>
    <mergeCell ref="X127:Y127"/>
    <mergeCell ref="X128:Y128"/>
    <mergeCell ref="AA53:AB53"/>
    <mergeCell ref="AA126:AB126"/>
    <mergeCell ref="AA123:AB123"/>
    <mergeCell ref="AD131:AE131"/>
    <mergeCell ref="AD138:AE138"/>
    <mergeCell ref="C262:AR262"/>
    <mergeCell ref="J55:K55"/>
    <mergeCell ref="Y202:Z202"/>
    <mergeCell ref="AB202:AC202"/>
    <mergeCell ref="F86:H86"/>
    <mergeCell ref="AJ273:AU273"/>
    <mergeCell ref="AJ274:AU274"/>
    <mergeCell ref="AJ275:AU275"/>
    <mergeCell ref="AD53:AE53"/>
    <mergeCell ref="X53:Y53"/>
    <mergeCell ref="L54:M54"/>
    <mergeCell ref="AA72:AC72"/>
    <mergeCell ref="L55:M55"/>
    <mergeCell ref="I70:K70"/>
    <mergeCell ref="R53:S53"/>
    <mergeCell ref="U53:V53"/>
    <mergeCell ref="T312:U312"/>
    <mergeCell ref="E302:P302"/>
    <mergeCell ref="D635:AR635"/>
    <mergeCell ref="AG643:AH643"/>
    <mergeCell ref="E643:F643"/>
    <mergeCell ref="R619:S619"/>
    <mergeCell ref="E625:AK625"/>
    <mergeCell ref="AL618:AM618"/>
    <mergeCell ref="AJ618:AK618"/>
    <mergeCell ref="O84:P84"/>
    <mergeCell ref="O86:P86"/>
    <mergeCell ref="F85:H85"/>
    <mergeCell ref="T297:U297"/>
    <mergeCell ref="W299:X299"/>
    <mergeCell ref="W301:X301"/>
    <mergeCell ref="R87:S87"/>
    <mergeCell ref="F83:H83"/>
    <mergeCell ref="T613:U613"/>
    <mergeCell ref="Q298:R298"/>
    <mergeCell ref="T304:U304"/>
    <mergeCell ref="P614:Q614"/>
    <mergeCell ref="Q302:R302"/>
    <mergeCell ref="P193:Q193"/>
    <mergeCell ref="Z297:AC297"/>
    <mergeCell ref="Q306:R306"/>
    <mergeCell ref="T306:U306"/>
    <mergeCell ref="AH194:AI194"/>
    <mergeCell ref="AF231:AT231"/>
    <mergeCell ref="AJ267:AU267"/>
    <mergeCell ref="AJ268:AU268"/>
    <mergeCell ref="AJ269:AU269"/>
    <mergeCell ref="AJ270:AU270"/>
    <mergeCell ref="AJ271:AU271"/>
    <mergeCell ref="AT34:AZ35"/>
    <mergeCell ref="AJ276:AU276"/>
    <mergeCell ref="AJ277:AU277"/>
    <mergeCell ref="AJ278:AU278"/>
    <mergeCell ref="AJ279:AU279"/>
    <mergeCell ref="AJ280:AU280"/>
    <mergeCell ref="AJ281:AU281"/>
    <mergeCell ref="AJ282:AU282"/>
    <mergeCell ref="AJ283:AU283"/>
    <mergeCell ref="U56:V56"/>
    <mergeCell ref="X56:Y56"/>
    <mergeCell ref="AA52:AB52"/>
    <mergeCell ref="C91:AR91"/>
    <mergeCell ref="X72:Z72"/>
    <mergeCell ref="U73:V73"/>
    <mergeCell ref="U80:W80"/>
    <mergeCell ref="R80:T80"/>
    <mergeCell ref="AA127:AB127"/>
    <mergeCell ref="AA129:AB129"/>
    <mergeCell ref="R171:T171"/>
    <mergeCell ref="J138:K138"/>
    <mergeCell ref="U87:W87"/>
    <mergeCell ref="P246:Q246"/>
    <mergeCell ref="AJ272:AU272"/>
    <mergeCell ref="E240:O240"/>
    <mergeCell ref="L128:M128"/>
    <mergeCell ref="X122:Z122"/>
    <mergeCell ref="D123:I125"/>
    <mergeCell ref="R124:S124"/>
    <mergeCell ref="O87:P87"/>
    <mergeCell ref="J124:K124"/>
    <mergeCell ref="L87:M87"/>
    <mergeCell ref="AD303:AE303"/>
    <mergeCell ref="Q310:R310"/>
    <mergeCell ref="X52:Y52"/>
    <mergeCell ref="L53:M53"/>
    <mergeCell ref="U82:W82"/>
    <mergeCell ref="O82:P82"/>
    <mergeCell ref="L83:M83"/>
    <mergeCell ref="C106:AR106"/>
    <mergeCell ref="X120:Z120"/>
    <mergeCell ref="O122:Q122"/>
    <mergeCell ref="E297:P297"/>
    <mergeCell ref="AD298:AE298"/>
    <mergeCell ref="AD309:AE309"/>
    <mergeCell ref="AH196:AI196"/>
    <mergeCell ref="E203:O203"/>
    <mergeCell ref="R125:S125"/>
    <mergeCell ref="R130:S130"/>
    <mergeCell ref="U130:V130"/>
    <mergeCell ref="U125:V125"/>
    <mergeCell ref="U127:V127"/>
    <mergeCell ref="AE202:AF202"/>
    <mergeCell ref="O172:Q173"/>
    <mergeCell ref="S203:T203"/>
    <mergeCell ref="W310:X310"/>
    <mergeCell ref="J52:K52"/>
    <mergeCell ref="AD297:AE297"/>
    <mergeCell ref="Z298:AC298"/>
    <mergeCell ref="Z302:AC302"/>
    <mergeCell ref="AJ53:AK53"/>
    <mergeCell ref="E296:P296"/>
    <mergeCell ref="E300:P300"/>
    <mergeCell ref="AD300:AE300"/>
  </mergeCells>
  <phoneticPr fontId="3"/>
  <conditionalFormatting sqref="D89:AQ89">
    <cfRule type="expression" dxfId="82" priority="133" stopIfTrue="1">
      <formula>BE87=FALSE</formula>
    </cfRule>
  </conditionalFormatting>
  <conditionalFormatting sqref="D920:AQ920">
    <cfRule type="expression" dxfId="81" priority="126" stopIfTrue="1">
      <formula>$BE$87=FALSE</formula>
    </cfRule>
  </conditionalFormatting>
  <conditionalFormatting sqref="D34:AR34">
    <cfRule type="expression" dxfId="80" priority="6">
      <formula>$BF$32=2</formula>
    </cfRule>
  </conditionalFormatting>
  <conditionalFormatting sqref="G646:M646 O646:AJ646 G667:O667 Q667:AH667 G688:M688 O688:AH688">
    <cfRule type="expression" dxfId="79" priority="131" stopIfTrue="1">
      <formula>#REF!=TRUE</formula>
    </cfRule>
  </conditionalFormatting>
  <conditionalFormatting sqref="J612:P619 R612:AM619">
    <cfRule type="expression" dxfId="78" priority="132" stopIfTrue="1">
      <formula>#REF!=TRUE</formula>
    </cfRule>
  </conditionalFormatting>
  <conditionalFormatting sqref="O129:P129 O132:P132">
    <cfRule type="expression" dxfId="77" priority="60">
      <formula>$AZ$129=1</formula>
    </cfRule>
  </conditionalFormatting>
  <conditionalFormatting sqref="O130:P130 O133:P133">
    <cfRule type="expression" dxfId="76" priority="54">
      <formula>$AZ$130=1</formula>
    </cfRule>
  </conditionalFormatting>
  <conditionalFormatting sqref="O135:P135 O138:P138">
    <cfRule type="expression" dxfId="75" priority="48">
      <formula>$AZ$135=1</formula>
    </cfRule>
  </conditionalFormatting>
  <conditionalFormatting sqref="O136:P136 O139:P139">
    <cfRule type="expression" dxfId="74" priority="40">
      <formula>$AZ$136=1</formula>
    </cfRule>
  </conditionalFormatting>
  <conditionalFormatting sqref="P193:Q194">
    <cfRule type="expression" dxfId="73" priority="95">
      <formula>$AZ$193=1</formula>
    </cfRule>
  </conditionalFormatting>
  <conditionalFormatting sqref="P209:Q210">
    <cfRule type="expression" dxfId="72" priority="94">
      <formula>$AZ$210=1</formula>
    </cfRule>
  </conditionalFormatting>
  <conditionalFormatting sqref="P230:Q231">
    <cfRule type="expression" dxfId="71" priority="15">
      <formula>$AZ$231=1</formula>
    </cfRule>
  </conditionalFormatting>
  <conditionalFormatting sqref="P246:Q246">
    <cfRule type="expression" dxfId="70" priority="87">
      <formula>AND(P246&lt;&gt;"",P247&lt;&gt;"",P247&gt;P246)</formula>
    </cfRule>
  </conditionalFormatting>
  <conditionalFormatting sqref="P247:Q247">
    <cfRule type="expression" dxfId="69" priority="18">
      <formula>AND(P246&lt;&gt;"",P247&lt;&gt;"",P247&gt;P246)</formula>
    </cfRule>
  </conditionalFormatting>
  <conditionalFormatting sqref="R129:S129 R132:S132">
    <cfRule type="expression" dxfId="68" priority="59">
      <formula>$BA$129=1</formula>
    </cfRule>
  </conditionalFormatting>
  <conditionalFormatting sqref="R130:S130 R133:S133">
    <cfRule type="expression" dxfId="67" priority="53">
      <formula>$BA$130=1</formula>
    </cfRule>
  </conditionalFormatting>
  <conditionalFormatting sqref="R135:S135 R138:S138">
    <cfRule type="expression" dxfId="66" priority="45">
      <formula>$BA$135=1</formula>
    </cfRule>
  </conditionalFormatting>
  <conditionalFormatting sqref="R136:S136 R139:S139">
    <cfRule type="expression" dxfId="65" priority="39">
      <formula>$BA$136=1</formula>
    </cfRule>
  </conditionalFormatting>
  <conditionalFormatting sqref="R174:S175">
    <cfRule type="expression" dxfId="64" priority="102">
      <formula>$AZ$174=1</formula>
    </cfRule>
  </conditionalFormatting>
  <conditionalFormatting sqref="S230:T231">
    <cfRule type="expression" dxfId="63" priority="14">
      <formula>$BA$231=1</formula>
    </cfRule>
  </conditionalFormatting>
  <conditionalFormatting sqref="T246:AD247">
    <cfRule type="expression" dxfId="62" priority="86">
      <formula>AND(P246&lt;&gt;"",P247&lt;&gt;"",P247&gt;P246)</formula>
    </cfRule>
  </conditionalFormatting>
  <conditionalFormatting sqref="U129:V129 U132:V132">
    <cfRule type="expression" dxfId="61" priority="58">
      <formula>$BB$129=1</formula>
    </cfRule>
  </conditionalFormatting>
  <conditionalFormatting sqref="U130:V130 U133:V133">
    <cfRule type="expression" dxfId="60" priority="52">
      <formula>$BB$130=1</formula>
    </cfRule>
  </conditionalFormatting>
  <conditionalFormatting sqref="U135:V135 U138:V138">
    <cfRule type="expression" dxfId="59" priority="44">
      <formula>$BB$135=1</formula>
    </cfRule>
  </conditionalFormatting>
  <conditionalFormatting sqref="U136:V136 U139:V139">
    <cfRule type="expression" dxfId="58" priority="38">
      <formula>$BB$136=1</formula>
    </cfRule>
  </conditionalFormatting>
  <conditionalFormatting sqref="U174:V175">
    <cfRule type="expression" dxfId="57" priority="101">
      <formula>$BA$174=1</formula>
    </cfRule>
  </conditionalFormatting>
  <conditionalFormatting sqref="V193:W194">
    <cfRule type="expression" dxfId="56" priority="10">
      <formula>$BA$193=1</formula>
    </cfRule>
  </conditionalFormatting>
  <conditionalFormatting sqref="V200:W208">
    <cfRule type="expression" dxfId="55" priority="4">
      <formula>$AL$201&lt;&gt;""</formula>
    </cfRule>
  </conditionalFormatting>
  <conditionalFormatting sqref="V209:W210">
    <cfRule type="expression" dxfId="54" priority="93">
      <formula>$BA$210=1</formula>
    </cfRule>
  </conditionalFormatting>
  <conditionalFormatting sqref="V230:W231">
    <cfRule type="expression" dxfId="53" priority="13">
      <formula>$BB$231=1</formula>
    </cfRule>
  </conditionalFormatting>
  <conditionalFormatting sqref="X129:Y129 X132:Y132">
    <cfRule type="expression" dxfId="52" priority="57">
      <formula>$BC$129=1</formula>
    </cfRule>
  </conditionalFormatting>
  <conditionalFormatting sqref="X130:Y130 X133:Y133">
    <cfRule type="expression" dxfId="51" priority="51">
      <formula>$BC$130=1</formula>
    </cfRule>
  </conditionalFormatting>
  <conditionalFormatting sqref="X135:Y135 X138:Y138">
    <cfRule type="expression" dxfId="50" priority="43">
      <formula>$BC$135=1</formula>
    </cfRule>
  </conditionalFormatting>
  <conditionalFormatting sqref="X136:Y136 X139:Y139">
    <cfRule type="expression" dxfId="49" priority="37">
      <formula>$BC$136=1</formula>
    </cfRule>
  </conditionalFormatting>
  <conditionalFormatting sqref="X760:AJ760">
    <cfRule type="expression" dxfId="48" priority="119">
      <formula>$X$760&lt;&gt;""</formula>
    </cfRule>
  </conditionalFormatting>
  <conditionalFormatting sqref="X761:AJ761">
    <cfRule type="expression" dxfId="47" priority="118">
      <formula>$X$761&lt;&gt;""</formula>
    </cfRule>
  </conditionalFormatting>
  <conditionalFormatting sqref="X786:AJ786">
    <cfRule type="expression" dxfId="46" priority="117">
      <formula>$X$786&lt;&gt;""</formula>
    </cfRule>
  </conditionalFormatting>
  <conditionalFormatting sqref="X787:AJ787">
    <cfRule type="expression" dxfId="45" priority="116">
      <formula>$X$787&lt;&gt;""</formula>
    </cfRule>
  </conditionalFormatting>
  <conditionalFormatting sqref="X788:AJ788">
    <cfRule type="expression" dxfId="44" priority="115">
      <formula>$X$788&lt;&gt;""</formula>
    </cfRule>
  </conditionalFormatting>
  <conditionalFormatting sqref="X820:AJ820">
    <cfRule type="expression" dxfId="43" priority="114">
      <formula>$X$820&lt;&gt;""</formula>
    </cfRule>
  </conditionalFormatting>
  <conditionalFormatting sqref="X821:AJ821">
    <cfRule type="expression" dxfId="42" priority="113">
      <formula>$X$821&lt;&gt;""</formula>
    </cfRule>
  </conditionalFormatting>
  <conditionalFormatting sqref="X822:AJ822">
    <cfRule type="expression" dxfId="41" priority="112">
      <formula>$X$822&lt;&gt;""</formula>
    </cfRule>
  </conditionalFormatting>
  <conditionalFormatting sqref="X823:AJ823">
    <cfRule type="expression" dxfId="40" priority="111">
      <formula>$X$823&lt;&gt;""</formula>
    </cfRule>
  </conditionalFormatting>
  <conditionalFormatting sqref="X855:AJ855">
    <cfRule type="expression" dxfId="39" priority="110">
      <formula>$X$855&lt;&gt;""</formula>
    </cfRule>
  </conditionalFormatting>
  <conditionalFormatting sqref="X856:AJ856">
    <cfRule type="expression" dxfId="38" priority="109">
      <formula>$X$856&lt;&gt;""</formula>
    </cfRule>
  </conditionalFormatting>
  <conditionalFormatting sqref="X857:AJ857">
    <cfRule type="expression" dxfId="37" priority="108">
      <formula>$X$857&lt;&gt;""</formula>
    </cfRule>
  </conditionalFormatting>
  <conditionalFormatting sqref="X858:AJ858">
    <cfRule type="expression" dxfId="36" priority="107">
      <formula>$X$858&lt;&gt;""</formula>
    </cfRule>
  </conditionalFormatting>
  <conditionalFormatting sqref="X892:AJ892">
    <cfRule type="expression" dxfId="35" priority="106">
      <formula>$X$892&lt;&gt;""</formula>
    </cfRule>
  </conditionalFormatting>
  <conditionalFormatting sqref="X893:AJ893">
    <cfRule type="expression" dxfId="34" priority="105">
      <formula>$X$893&lt;&gt;""</formula>
    </cfRule>
  </conditionalFormatting>
  <conditionalFormatting sqref="X894:AJ894">
    <cfRule type="expression" dxfId="33" priority="104">
      <formula>$X$894&lt;&gt;""</formula>
    </cfRule>
  </conditionalFormatting>
  <conditionalFormatting sqref="Y175">
    <cfRule type="expression" dxfId="32" priority="103">
      <formula>$BB$174&gt;0</formula>
    </cfRule>
  </conditionalFormatting>
  <conditionalFormatting sqref="Y193:Z194">
    <cfRule type="expression" dxfId="31" priority="9">
      <formula>$BB$193=1</formula>
    </cfRule>
  </conditionalFormatting>
  <conditionalFormatting sqref="Y200:Z208">
    <cfRule type="expression" dxfId="30" priority="3">
      <formula>$AL$202&lt;&gt;""</formula>
    </cfRule>
  </conditionalFormatting>
  <conditionalFormatting sqref="Y209:Z210">
    <cfRule type="expression" dxfId="29" priority="91">
      <formula>$BB$210=1</formula>
    </cfRule>
  </conditionalFormatting>
  <conditionalFormatting sqref="Y230:Z231">
    <cfRule type="expression" dxfId="28" priority="12">
      <formula>$BC$231=1</formula>
    </cfRule>
  </conditionalFormatting>
  <conditionalFormatting sqref="AA129:AB129 AA132:AB132">
    <cfRule type="expression" dxfId="27" priority="56">
      <formula>$BD$129=1</formula>
    </cfRule>
  </conditionalFormatting>
  <conditionalFormatting sqref="AA130:AB130 AA133:AB133">
    <cfRule type="expression" dxfId="26" priority="50">
      <formula>$BD$130=1</formula>
    </cfRule>
  </conditionalFormatting>
  <conditionalFormatting sqref="AA135:AB135 AA138:AB138">
    <cfRule type="expression" dxfId="25" priority="42">
      <formula>$BD$135=1</formula>
    </cfRule>
  </conditionalFormatting>
  <conditionalFormatting sqref="AA136:AB136 AA139:AB139">
    <cfRule type="expression" dxfId="24" priority="36">
      <formula>$BD$136=1</formula>
    </cfRule>
  </conditionalFormatting>
  <conditionalFormatting sqref="AB230:AC231">
    <cfRule type="expression" dxfId="23" priority="11">
      <formula>$BD$231=1</formula>
    </cfRule>
  </conditionalFormatting>
  <conditionalFormatting sqref="AD129:AE129 AD132:AE132">
    <cfRule type="expression" dxfId="22" priority="55">
      <formula>$BE$129=1</formula>
    </cfRule>
  </conditionalFormatting>
  <conditionalFormatting sqref="AD130:AE130 AD133:AE133">
    <cfRule type="expression" dxfId="21" priority="49">
      <formula>$BE$130=1</formula>
    </cfRule>
  </conditionalFormatting>
  <conditionalFormatting sqref="AD135:AE135 AD138:AE138">
    <cfRule type="expression" dxfId="20" priority="41">
      <formula>$BE$135=1</formula>
    </cfRule>
  </conditionalFormatting>
  <conditionalFormatting sqref="AD136:AE136 AD139:AE139">
    <cfRule type="expression" dxfId="19" priority="35">
      <formula>$BE$136=1</formula>
    </cfRule>
  </conditionalFormatting>
  <conditionalFormatting sqref="AE193:AF194">
    <cfRule type="expression" dxfId="18" priority="8">
      <formula>$BC$193=1</formula>
    </cfRule>
  </conditionalFormatting>
  <conditionalFormatting sqref="AE200:AF208">
    <cfRule type="expression" dxfId="17" priority="2">
      <formula>$AL$203&lt;&gt;""</formula>
    </cfRule>
  </conditionalFormatting>
  <conditionalFormatting sqref="AE209:AF210">
    <cfRule type="expression" dxfId="16" priority="90">
      <formula>$BC$210=1</formula>
    </cfRule>
  </conditionalFormatting>
  <conditionalFormatting sqref="AF231:AT231">
    <cfRule type="expression" dxfId="15" priority="80">
      <formula>$BE$231&gt;0</formula>
    </cfRule>
  </conditionalFormatting>
  <conditionalFormatting sqref="AH129">
    <cfRule type="expression" dxfId="14" priority="62">
      <formula>$BF$129&gt;0</formula>
    </cfRule>
  </conditionalFormatting>
  <conditionalFormatting sqref="AH135">
    <cfRule type="expression" dxfId="13" priority="47">
      <formula>$BF$135&gt;0</formula>
    </cfRule>
  </conditionalFormatting>
  <conditionalFormatting sqref="AH193:AI194">
    <cfRule type="expression" dxfId="12" priority="7">
      <formula>$BD$193=1</formula>
    </cfRule>
  </conditionalFormatting>
  <conditionalFormatting sqref="AH200:AI208">
    <cfRule type="expression" dxfId="11" priority="1">
      <formula>$AL$204&lt;&gt;""</formula>
    </cfRule>
  </conditionalFormatting>
  <conditionalFormatting sqref="AH209:AI210">
    <cfRule type="expression" dxfId="10" priority="89">
      <formula>$BD$210=1</formula>
    </cfRule>
  </conditionalFormatting>
  <conditionalFormatting sqref="AH130:AS130">
    <cfRule type="expression" dxfId="9" priority="61">
      <formula>$BF$130&gt;0</formula>
    </cfRule>
  </conditionalFormatting>
  <conditionalFormatting sqref="AH136:AS136">
    <cfRule type="expression" dxfId="8" priority="46">
      <formula>$BF$136&gt;0</formula>
    </cfRule>
  </conditionalFormatting>
  <conditionalFormatting sqref="AJ267:AU283">
    <cfRule type="expression" dxfId="7" priority="19">
      <formula>AND(W267&lt;&gt;"",AA267&lt;&gt;"",W267&gt;AA267)</formula>
    </cfRule>
  </conditionalFormatting>
  <conditionalFormatting sqref="AL201">
    <cfRule type="expression" dxfId="6" priority="123">
      <formula>$AL$201&lt;&gt;""</formula>
    </cfRule>
  </conditionalFormatting>
  <conditionalFormatting sqref="AL202">
    <cfRule type="expression" dxfId="5" priority="122">
      <formula>$AL$202&lt;&gt;""</formula>
    </cfRule>
  </conditionalFormatting>
  <conditionalFormatting sqref="AL203">
    <cfRule type="expression" dxfId="4" priority="121">
      <formula>$AL$203&lt;&gt;""</formula>
    </cfRule>
  </conditionalFormatting>
  <conditionalFormatting sqref="AL204">
    <cfRule type="expression" dxfId="3" priority="120">
      <formula>$AL$204&lt;&gt;""</formula>
    </cfRule>
  </conditionalFormatting>
  <conditionalFormatting sqref="AL210">
    <cfRule type="expression" dxfId="2" priority="88">
      <formula>$BE$210&gt;0</formula>
    </cfRule>
  </conditionalFormatting>
  <conditionalFormatting sqref="AP193">
    <cfRule type="expression" dxfId="1" priority="96">
      <formula>$BE$193</formula>
    </cfRule>
  </conditionalFormatting>
  <conditionalFormatting sqref="AT34:AZ35">
    <cfRule type="expression" dxfId="0" priority="5">
      <formula>$BF$32=2</formula>
    </cfRule>
  </conditionalFormatting>
  <dataValidations xWindow="228" yWindow="529" count="12">
    <dataValidation imeMode="hiragana" allowBlank="1" showInputMessage="1" showErrorMessage="1" sqref="D917:AK917 E866:AK866 E796:AK796 E769:AK769 N285:AR285 N315:AL315 D737:AJ737 E622:AK622 J545:AK545 R369:AK369 J395:AK395 J357:AC357 I566:AJ566 T417:AC421 E417:N421 J404:AK404 K482:AR485 E439:N443 E428:N432 W428:AF432 W439:AF443 E450:N454 W450:AF454 E461:N465 W461:AF465 W472:AF476 E472:N476 J506:AK506 E691:AK691 E578:AK578 E605:AK605 E596:AK596 E587:AK587 E625:AK625 E649:AK649 E670:AK670 J552:AK552 I559:AJ559 E831:AK831 E902:AK902 K25 H25 Y25 V25" xr:uid="{00000000-0002-0000-0000-000000000000}"/>
    <dataValidation type="whole" imeMode="off" allowBlank="1" showInputMessage="1" showErrorMessage="1" sqref="S910:V912 M889:P889 M892:P894 R892:U894 M817:P817 R820:U823 M852:P852 M786:P788 M783:P783 R786:U788 I705:L707 M855:P858 M820:P823 R855:U858 X713:AA719 AC713:AF719 I713:L719 N713:Q719 S713:V719 M725:P728 R725:U728 M757:P757 M760:P761 R760:U761 S700:V701 X700:AA701 AC700:AF701 I700:L701 N700:Q701 D734:G734 I734:L734 N734:Q734 S734:V734 X734:AA734 AC734:AF734" xr:uid="{00000000-0002-0000-0000-000001000000}">
      <formula1>0</formula1>
      <formula2>9999999999</formula2>
    </dataValidation>
    <dataValidation type="whole" imeMode="off" allowBlank="1" showInputMessage="1" showErrorMessage="1" sqref="I910:L912 N910:Q912 M875:P875 R875:U875 W875:Z875 W878:Z879 R878:U879 M878:P879 M805:P805 R805:U805 W805:Z805 AB805:AE805 W808:Z809 R808:U809 M808:P809 R840:U840 M840:P840 E638:J638 L638:Q638 S638:X638 L659:Q659 S659:X659 M745:P745 M748:P749 R748:U749 W748:Z749 W840:Z840 M775:P775 R775:U775 W775:Z775 M778:P778 M843:P844 R843:U844 W843:Z844 AB840:AE840 E659:J659 E680:J680 L680:Q680" xr:uid="{00000000-0002-0000-0000-000002000000}">
      <formula1>0</formula1>
      <formula2>10000000</formula2>
    </dataValidation>
    <dataValidation type="whole" allowBlank="1" showInputMessage="1" showErrorMessage="1" sqref="AT581:AT582 AT861:AT862 AT791:AT792 AT764:AT765 AT652:AT653 AT376:AT377 AT410:AT411 AT482:AT485 AT631:AT632 AT572:AT573 AT510:AT511 AT515:AT516 AT520:AT521 AT29:AT30 AT599:AT600 AT590:AT591 AT826:AT827 AT897:AT898 AT331:AT334 AT323:AT325 AT98:AT99 AT93:AT94 AT113:AT114 AT673:AT674" xr:uid="{00000000-0002-0000-0000-000003000000}">
      <formula1>1</formula1>
      <formula2>2</formula2>
    </dataValidation>
    <dataValidation imeMode="off" allowBlank="1" showInputMessage="1" showErrorMessage="1" sqref="AH713:AK719 T300:U300 S296:S313 Q300:R300 V296:V313 J385:K388 I81:J87 AA140:AB140 AD140:AE140 R140:S140 O140:P140 U140:V140 L123:M140 X137:Y137 AA137:AB137 AD137:AE137 R137:S137 O137:P137 U137:V137 X134:Y134 AA134:AB134 AD134:AE134 R134:S134 O134:P134 U134:V134 U131:V131 X131:Y131 AA131:AB131 AD131:AE131 R131:S131 O131:P131 O123:P128 U123:V128 X123:Y128 AA123:AB128 AD123:AE128 R123:S128 X140:Y140 X193 R193:U193 T73 AJ50:AK50 AJ51 R56:S56 U56:V56 AA56:AB56 AD56:AE56 O56:P56 X56:Y56 L48:M56 R53:S53 U53:V53 AA53:AB53 AD53:AE53 O53:P53 X53:Y53 AJ48 AJ54 R48:S50 U48:V50 AA48:AB50 AD48:AE50 O48:P50 X48:Y50 I73:J73 R81:S81 O81:P81 L81:M81 Q205:Q208 Y296:Y313 AZ267:AZ283 X199:X210 S194:T198 V234:W235 O174:P181 AG193:AG210 AJ193:AJ210 AC205:AC209 AB233:AC236 R230:R236 AD230:AD236 X230:X236 AA230:AA236 S233:T235 U230:U236 Y233:Z233 Z267:Z283 AH267:AH283 U267:U283 AD267:AD283 P200:P208 Q200:Q203 R199:S210 U199:U210 T199:T203 AA193:AB210 AD193:AD210 AC193:AC203 T205:T209" xr:uid="{00000000-0002-0000-0000-000004000000}"/>
    <dataValidation imeMode="hiragana" allowBlank="1" showInputMessage="1" showErrorMessage="1" promptTitle="【内容を入力】                        ." prompt="内容を１行程度で簡潔にご入力ください" sqref="L626:AK626 L623:AK623 L650:AK650" xr:uid="{00000000-0002-0000-0000-000005000000}"/>
    <dataValidation type="whole" imeMode="off" allowBlank="1" showInputMessage="1" showErrorMessage="1" sqref="R450:S454 O450:P454 AG450:AH454 AJ450:AK454" xr:uid="{00000000-0002-0000-0000-000006000000}">
      <formula1>0</formula1>
      <formula2>10000</formula2>
    </dataValidation>
    <dataValidation type="whole" imeMode="off" allowBlank="1" showInputMessage="1" showErrorMessage="1" sqref="AG472:AH476 T301:U313 T296:U299 Q296:R299 Q301:R313 AJ472:AK476 P385:Q388 M385:N388 O417:P421 AD417:AE421 R428:S432 O428:P432 AG428:AH432 AJ428:AK432 O439:P443 R439:S443 AG439:AH443 AJ439:AK443 O461:P465 R461:S465 AG461:AH465 AJ461:AK465 O472:P476 R472:S476 U135:V136 R135:S136 O135:P136 AD135:AE136 AA135:AB136 AA132:AB133 X132:Y133 U132:V133 R132:S133 O132:P133 AD132:AE133 AD129:AE130 AA129:AB130 X129:Y130 U129:V130 R129:S130 O129:P130 U138:V139 X138:Y139 AA138:AB139 AD138:AE139 O138:P139 R138:S139 AE267:AG283 X135:Y136 U81:V81 AD54:AE55 O51:P52 R51:S52 U51:V52 X51:Y52 AA51:AB52 O54:P55 AD51:AE52 AA54:AB55 X54:Y55 U54:V55 R54:S55 AJ53:AK53 AJ56:AK56 D40:I40 K40:P40 L73:M73 O73:P73 R73:S73 U73:V73 X73:Y73 AA73:AB73 L82:M87 O82:P87 R82:S87 AB230:AC232 AF205:AF209 V236:W236 P193:Q199 S230:T232 S236:T236 W296:X313 R174:S181 U174:V181 Q209 Z205:Z209 W205:W209 Q248 V230:W233 Y230:Z232 Y234:Z236 R267:T283 W267:Y283 AA267:AC283 P209:P210 V193:V210 Y193:Y210 AE193:AE210 AH193:AH210 P230:P248 Q230:Q240 Q242:Q246 W193:W203 Z193:Z203 AF193:AF203 AI193:AI203 AI205:AI209" xr:uid="{00000000-0002-0000-0000-000007000000}">
      <formula1>0</formula1>
      <formula2>1000000</formula2>
    </dataValidation>
    <dataValidation type="whole" allowBlank="1" showInputMessage="1" showErrorMessage="1" sqref="AT103:AT104 AT340:AT341 AT344:AT345 AT348:AT349 AT361:AT362 AT108:AT109 AT538:AT539 AT525:AT526 AT497:AT498" xr:uid="{00000000-0002-0000-0000-000008000000}">
      <formula1>1</formula1>
      <formula2>3</formula2>
    </dataValidation>
    <dataValidation type="whole" allowBlank="1" showInputMessage="1" showErrorMessage="1" sqref="AT533:AT534 AT492:AT493" xr:uid="{00000000-0002-0000-0000-000009000000}">
      <formula1>1</formula1>
      <formula2>4</formula2>
    </dataValidation>
    <dataValidation type="whole" allowBlank="1" showInputMessage="1" showErrorMessage="1" sqref="AT556:AT557 AT563:AT564" xr:uid="{00000000-0002-0000-0000-00000A000000}">
      <formula1>1</formula1>
      <formula2>5</formula2>
    </dataValidation>
    <dataValidation type="whole" imeMode="off" allowBlank="1" showInputMessage="1" showErrorMessage="1" sqref="Z296:AC313" xr:uid="{00000000-0002-0000-0000-00000B000000}">
      <formula1>0</formula1>
      <formula2>999999999999</formula2>
    </dataValidation>
  </dataValidations>
  <hyperlinks>
    <hyperlink ref="W11" r:id="rId1" display="https://www.janpu.or.jp/file/2025manual.pdf" xr:uid="{2E0A6118-39E9-4D68-AE70-47F7C95E7C87}"/>
  </hyperlinks>
  <printOptions horizontalCentered="1"/>
  <pageMargins left="0" right="0" top="0.19685039370078741" bottom="0.19685039370078741" header="0.51181102362204722" footer="0.19685039370078741"/>
  <pageSetup paperSize="9" scale="85" orientation="portrait" r:id="rId2"/>
  <headerFooter alignWithMargins="0">
    <oddFooter>&amp;C&amp;"ＭＳ Ｐ明朝,標準"&amp;10- &amp;P -</oddFooter>
  </headerFooter>
  <rowBreaks count="21" manualBreakCount="21">
    <brk id="26" min="1" max="44" man="1"/>
    <brk id="41" min="1" max="44" man="1"/>
    <brk id="116" min="1" max="44" man="1"/>
    <brk id="153" min="1" max="44" man="1"/>
    <brk id="223" min="1" max="44" man="1"/>
    <brk id="260" min="1" max="44" man="1"/>
    <brk id="287" min="1" max="44" man="1"/>
    <brk id="326" min="1" max="44" man="1"/>
    <brk id="363" max="16383" man="1"/>
    <brk id="405" max="16383" man="1"/>
    <brk id="444" min="1" max="44" man="1"/>
    <brk id="477" min="1" max="44" man="1"/>
    <brk id="528" max="16383" man="1"/>
    <brk id="588" min="1" max="44" man="1"/>
    <brk id="626" min="1" max="44" man="1"/>
    <brk id="671" min="1" max="44" man="1"/>
    <brk id="708" min="1" max="44" man="1"/>
    <brk id="738" max="16383" man="1"/>
    <brk id="789" max="16383" man="1"/>
    <brk id="832" min="1" max="44" man="1"/>
    <brk id="883" min="1" max="44" man="1"/>
  </rowBreaks>
  <ignoredErrors>
    <ignoredError sqref="O125 R125 U125 X125 AA125 AD125" 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7627" r:id="rId5" name="Option Button 1483">
              <controlPr defaultSize="0" autoFill="0" autoLine="0" autoPict="0">
                <anchor moveWithCells="1">
                  <from>
                    <xdr:col>3</xdr:col>
                    <xdr:colOff>9525</xdr:colOff>
                    <xdr:row>29</xdr:row>
                    <xdr:rowOff>28575</xdr:rowOff>
                  </from>
                  <to>
                    <xdr:col>4</xdr:col>
                    <xdr:colOff>95250</xdr:colOff>
                    <xdr:row>29</xdr:row>
                    <xdr:rowOff>219075</xdr:rowOff>
                  </to>
                </anchor>
              </controlPr>
            </control>
          </mc:Choice>
        </mc:AlternateContent>
        <mc:AlternateContent xmlns:mc="http://schemas.openxmlformats.org/markup-compatibility/2006">
          <mc:Choice Requires="x14">
            <control shapeId="7628" r:id="rId6" name="Option Button 1484">
              <controlPr defaultSize="0" autoFill="0" autoLine="0" autoPict="0">
                <anchor moveWithCells="1">
                  <from>
                    <xdr:col>12</xdr:col>
                    <xdr:colOff>9525</xdr:colOff>
                    <xdr:row>29</xdr:row>
                    <xdr:rowOff>28575</xdr:rowOff>
                  </from>
                  <to>
                    <xdr:col>13</xdr:col>
                    <xdr:colOff>95250</xdr:colOff>
                    <xdr:row>29</xdr:row>
                    <xdr:rowOff>219075</xdr:rowOff>
                  </to>
                </anchor>
              </controlPr>
            </control>
          </mc:Choice>
        </mc:AlternateContent>
        <mc:AlternateContent xmlns:mc="http://schemas.openxmlformats.org/markup-compatibility/2006">
          <mc:Choice Requires="x14">
            <control shapeId="7632" r:id="rId7" name="Option Button 1488">
              <controlPr defaultSize="0" autoFill="0" autoLine="0" autoPict="0">
                <anchor moveWithCells="1">
                  <from>
                    <xdr:col>3</xdr:col>
                    <xdr:colOff>9525</xdr:colOff>
                    <xdr:row>92</xdr:row>
                    <xdr:rowOff>28575</xdr:rowOff>
                  </from>
                  <to>
                    <xdr:col>4</xdr:col>
                    <xdr:colOff>95250</xdr:colOff>
                    <xdr:row>93</xdr:row>
                    <xdr:rowOff>0</xdr:rowOff>
                  </to>
                </anchor>
              </controlPr>
            </control>
          </mc:Choice>
        </mc:AlternateContent>
        <mc:AlternateContent xmlns:mc="http://schemas.openxmlformats.org/markup-compatibility/2006">
          <mc:Choice Requires="x14">
            <control shapeId="7633" r:id="rId8" name="Option Button 1489">
              <controlPr defaultSize="0" autoFill="0" autoLine="0" autoPict="0">
                <anchor moveWithCells="1">
                  <from>
                    <xdr:col>12</xdr:col>
                    <xdr:colOff>9525</xdr:colOff>
                    <xdr:row>92</xdr:row>
                    <xdr:rowOff>28575</xdr:rowOff>
                  </from>
                  <to>
                    <xdr:col>13</xdr:col>
                    <xdr:colOff>95250</xdr:colOff>
                    <xdr:row>93</xdr:row>
                    <xdr:rowOff>0</xdr:rowOff>
                  </to>
                </anchor>
              </controlPr>
            </control>
          </mc:Choice>
        </mc:AlternateContent>
        <mc:AlternateContent xmlns:mc="http://schemas.openxmlformats.org/markup-compatibility/2006">
          <mc:Choice Requires="x14">
            <control shapeId="7634" r:id="rId9" name="Option Button 1490">
              <controlPr defaultSize="0" autoFill="0" autoLine="0" autoPict="0">
                <anchor moveWithCells="1">
                  <from>
                    <xdr:col>2</xdr:col>
                    <xdr:colOff>9525</xdr:colOff>
                    <xdr:row>97</xdr:row>
                    <xdr:rowOff>28575</xdr:rowOff>
                  </from>
                  <to>
                    <xdr:col>3</xdr:col>
                    <xdr:colOff>95250</xdr:colOff>
                    <xdr:row>97</xdr:row>
                    <xdr:rowOff>219075</xdr:rowOff>
                  </to>
                </anchor>
              </controlPr>
            </control>
          </mc:Choice>
        </mc:AlternateContent>
        <mc:AlternateContent xmlns:mc="http://schemas.openxmlformats.org/markup-compatibility/2006">
          <mc:Choice Requires="x14">
            <control shapeId="7635" r:id="rId10" name="Option Button 1491">
              <controlPr defaultSize="0" autoFill="0" autoLine="0" autoPict="0">
                <anchor moveWithCells="1">
                  <from>
                    <xdr:col>19</xdr:col>
                    <xdr:colOff>9525</xdr:colOff>
                    <xdr:row>97</xdr:row>
                    <xdr:rowOff>28575</xdr:rowOff>
                  </from>
                  <to>
                    <xdr:col>20</xdr:col>
                    <xdr:colOff>95250</xdr:colOff>
                    <xdr:row>97</xdr:row>
                    <xdr:rowOff>219075</xdr:rowOff>
                  </to>
                </anchor>
              </controlPr>
            </control>
          </mc:Choice>
        </mc:AlternateContent>
        <mc:AlternateContent xmlns:mc="http://schemas.openxmlformats.org/markup-compatibility/2006">
          <mc:Choice Requires="x14">
            <control shapeId="7636" r:id="rId11" name="Option Button 1492">
              <controlPr defaultSize="0" autoFill="0" autoLine="0" autoPict="0">
                <anchor moveWithCells="1">
                  <from>
                    <xdr:col>2</xdr:col>
                    <xdr:colOff>9525</xdr:colOff>
                    <xdr:row>102</xdr:row>
                    <xdr:rowOff>28575</xdr:rowOff>
                  </from>
                  <to>
                    <xdr:col>3</xdr:col>
                    <xdr:colOff>95250</xdr:colOff>
                    <xdr:row>102</xdr:row>
                    <xdr:rowOff>219075</xdr:rowOff>
                  </to>
                </anchor>
              </controlPr>
            </control>
          </mc:Choice>
        </mc:AlternateContent>
        <mc:AlternateContent xmlns:mc="http://schemas.openxmlformats.org/markup-compatibility/2006">
          <mc:Choice Requires="x14">
            <control shapeId="7637" r:id="rId12" name="Option Button 1493">
              <controlPr defaultSize="0" autoFill="0" autoLine="0" autoPict="0">
                <anchor moveWithCells="1">
                  <from>
                    <xdr:col>16</xdr:col>
                    <xdr:colOff>142875</xdr:colOff>
                    <xdr:row>102</xdr:row>
                    <xdr:rowOff>28575</xdr:rowOff>
                  </from>
                  <to>
                    <xdr:col>18</xdr:col>
                    <xdr:colOff>28575</xdr:colOff>
                    <xdr:row>102</xdr:row>
                    <xdr:rowOff>219075</xdr:rowOff>
                  </to>
                </anchor>
              </controlPr>
            </control>
          </mc:Choice>
        </mc:AlternateContent>
        <mc:AlternateContent xmlns:mc="http://schemas.openxmlformats.org/markup-compatibility/2006">
          <mc:Choice Requires="x14">
            <control shapeId="7638" r:id="rId13" name="Option Button 1494">
              <controlPr defaultSize="0" autoFill="0" autoLine="0" autoPict="0">
                <anchor moveWithCells="1">
                  <from>
                    <xdr:col>30</xdr:col>
                    <xdr:colOff>9525</xdr:colOff>
                    <xdr:row>102</xdr:row>
                    <xdr:rowOff>28575</xdr:rowOff>
                  </from>
                  <to>
                    <xdr:col>31</xdr:col>
                    <xdr:colOff>95250</xdr:colOff>
                    <xdr:row>102</xdr:row>
                    <xdr:rowOff>219075</xdr:rowOff>
                  </to>
                </anchor>
              </controlPr>
            </control>
          </mc:Choice>
        </mc:AlternateContent>
        <mc:AlternateContent xmlns:mc="http://schemas.openxmlformats.org/markup-compatibility/2006">
          <mc:Choice Requires="x14">
            <control shapeId="7639" r:id="rId14" name="Option Button 1495">
              <controlPr defaultSize="0" autoFill="0" autoLine="0" autoPict="0">
                <anchor moveWithCells="1">
                  <from>
                    <xdr:col>2</xdr:col>
                    <xdr:colOff>9525</xdr:colOff>
                    <xdr:row>107</xdr:row>
                    <xdr:rowOff>28575</xdr:rowOff>
                  </from>
                  <to>
                    <xdr:col>3</xdr:col>
                    <xdr:colOff>95250</xdr:colOff>
                    <xdr:row>107</xdr:row>
                    <xdr:rowOff>219075</xdr:rowOff>
                  </to>
                </anchor>
              </controlPr>
            </control>
          </mc:Choice>
        </mc:AlternateContent>
        <mc:AlternateContent xmlns:mc="http://schemas.openxmlformats.org/markup-compatibility/2006">
          <mc:Choice Requires="x14">
            <control shapeId="7640" r:id="rId15" name="Option Button 1496">
              <controlPr defaultSize="0" autoFill="0" autoLine="0" autoPict="0">
                <anchor moveWithCells="1">
                  <from>
                    <xdr:col>12</xdr:col>
                    <xdr:colOff>9525</xdr:colOff>
                    <xdr:row>107</xdr:row>
                    <xdr:rowOff>28575</xdr:rowOff>
                  </from>
                  <to>
                    <xdr:col>13</xdr:col>
                    <xdr:colOff>95250</xdr:colOff>
                    <xdr:row>107</xdr:row>
                    <xdr:rowOff>219075</xdr:rowOff>
                  </to>
                </anchor>
              </controlPr>
            </control>
          </mc:Choice>
        </mc:AlternateContent>
        <mc:AlternateContent xmlns:mc="http://schemas.openxmlformats.org/markup-compatibility/2006">
          <mc:Choice Requires="x14">
            <control shapeId="7641" r:id="rId16" name="Option Button 1497">
              <controlPr defaultSize="0" autoFill="0" autoLine="0" autoPict="0">
                <anchor moveWithCells="1">
                  <from>
                    <xdr:col>24</xdr:col>
                    <xdr:colOff>9525</xdr:colOff>
                    <xdr:row>107</xdr:row>
                    <xdr:rowOff>28575</xdr:rowOff>
                  </from>
                  <to>
                    <xdr:col>25</xdr:col>
                    <xdr:colOff>95250</xdr:colOff>
                    <xdr:row>107</xdr:row>
                    <xdr:rowOff>219075</xdr:rowOff>
                  </to>
                </anchor>
              </controlPr>
            </control>
          </mc:Choice>
        </mc:AlternateContent>
        <mc:AlternateContent xmlns:mc="http://schemas.openxmlformats.org/markup-compatibility/2006">
          <mc:Choice Requires="x14">
            <control shapeId="7642" r:id="rId17" name="Option Button 1498">
              <controlPr defaultSize="0" autoFill="0" autoLine="0" autoPict="0">
                <anchor moveWithCells="1">
                  <from>
                    <xdr:col>2</xdr:col>
                    <xdr:colOff>9525</xdr:colOff>
                    <xdr:row>112</xdr:row>
                    <xdr:rowOff>28575</xdr:rowOff>
                  </from>
                  <to>
                    <xdr:col>3</xdr:col>
                    <xdr:colOff>95250</xdr:colOff>
                    <xdr:row>112</xdr:row>
                    <xdr:rowOff>219075</xdr:rowOff>
                  </to>
                </anchor>
              </controlPr>
            </control>
          </mc:Choice>
        </mc:AlternateContent>
        <mc:AlternateContent xmlns:mc="http://schemas.openxmlformats.org/markup-compatibility/2006">
          <mc:Choice Requires="x14">
            <control shapeId="7643" r:id="rId18" name="Option Button 1499">
              <controlPr defaultSize="0" autoFill="0" autoLine="0" autoPict="0">
                <anchor moveWithCells="1">
                  <from>
                    <xdr:col>12</xdr:col>
                    <xdr:colOff>9525</xdr:colOff>
                    <xdr:row>112</xdr:row>
                    <xdr:rowOff>28575</xdr:rowOff>
                  </from>
                  <to>
                    <xdr:col>13</xdr:col>
                    <xdr:colOff>95250</xdr:colOff>
                    <xdr:row>112</xdr:row>
                    <xdr:rowOff>219075</xdr:rowOff>
                  </to>
                </anchor>
              </controlPr>
            </control>
          </mc:Choice>
        </mc:AlternateContent>
        <mc:AlternateContent xmlns:mc="http://schemas.openxmlformats.org/markup-compatibility/2006">
          <mc:Choice Requires="x14">
            <control shapeId="7644" r:id="rId19" name="Option Button 1500">
              <controlPr defaultSize="0" autoFill="0" autoLine="0" autoPict="0">
                <anchor moveWithCells="1">
                  <from>
                    <xdr:col>4</xdr:col>
                    <xdr:colOff>9525</xdr:colOff>
                    <xdr:row>340</xdr:row>
                    <xdr:rowOff>28575</xdr:rowOff>
                  </from>
                  <to>
                    <xdr:col>5</xdr:col>
                    <xdr:colOff>95250</xdr:colOff>
                    <xdr:row>340</xdr:row>
                    <xdr:rowOff>219075</xdr:rowOff>
                  </to>
                </anchor>
              </controlPr>
            </control>
          </mc:Choice>
        </mc:AlternateContent>
        <mc:AlternateContent xmlns:mc="http://schemas.openxmlformats.org/markup-compatibility/2006">
          <mc:Choice Requires="x14">
            <control shapeId="7645" r:id="rId20" name="Option Button 1501">
              <controlPr defaultSize="0" autoFill="0" autoLine="0" autoPict="0">
                <anchor moveWithCells="1">
                  <from>
                    <xdr:col>14</xdr:col>
                    <xdr:colOff>9525</xdr:colOff>
                    <xdr:row>340</xdr:row>
                    <xdr:rowOff>28575</xdr:rowOff>
                  </from>
                  <to>
                    <xdr:col>15</xdr:col>
                    <xdr:colOff>95250</xdr:colOff>
                    <xdr:row>340</xdr:row>
                    <xdr:rowOff>219075</xdr:rowOff>
                  </to>
                </anchor>
              </controlPr>
            </control>
          </mc:Choice>
        </mc:AlternateContent>
        <mc:AlternateContent xmlns:mc="http://schemas.openxmlformats.org/markup-compatibility/2006">
          <mc:Choice Requires="x14">
            <control shapeId="7646" r:id="rId21" name="Option Button 1502">
              <controlPr defaultSize="0" autoFill="0" autoLine="0" autoPict="0">
                <anchor moveWithCells="1">
                  <from>
                    <xdr:col>24</xdr:col>
                    <xdr:colOff>9525</xdr:colOff>
                    <xdr:row>340</xdr:row>
                    <xdr:rowOff>28575</xdr:rowOff>
                  </from>
                  <to>
                    <xdr:col>25</xdr:col>
                    <xdr:colOff>95250</xdr:colOff>
                    <xdr:row>340</xdr:row>
                    <xdr:rowOff>219075</xdr:rowOff>
                  </to>
                </anchor>
              </controlPr>
            </control>
          </mc:Choice>
        </mc:AlternateContent>
        <mc:AlternateContent xmlns:mc="http://schemas.openxmlformats.org/markup-compatibility/2006">
          <mc:Choice Requires="x14">
            <control shapeId="7647" r:id="rId22" name="Option Button 1503">
              <controlPr defaultSize="0" autoFill="0" autoLine="0" autoPict="0">
                <anchor moveWithCells="1">
                  <from>
                    <xdr:col>4</xdr:col>
                    <xdr:colOff>9525</xdr:colOff>
                    <xdr:row>344</xdr:row>
                    <xdr:rowOff>28575</xdr:rowOff>
                  </from>
                  <to>
                    <xdr:col>5</xdr:col>
                    <xdr:colOff>95250</xdr:colOff>
                    <xdr:row>344</xdr:row>
                    <xdr:rowOff>219075</xdr:rowOff>
                  </to>
                </anchor>
              </controlPr>
            </control>
          </mc:Choice>
        </mc:AlternateContent>
        <mc:AlternateContent xmlns:mc="http://schemas.openxmlformats.org/markup-compatibility/2006">
          <mc:Choice Requires="x14">
            <control shapeId="7648" r:id="rId23" name="Option Button 1504">
              <controlPr defaultSize="0" autoFill="0" autoLine="0" autoPict="0">
                <anchor moveWithCells="1">
                  <from>
                    <xdr:col>14</xdr:col>
                    <xdr:colOff>9525</xdr:colOff>
                    <xdr:row>344</xdr:row>
                    <xdr:rowOff>28575</xdr:rowOff>
                  </from>
                  <to>
                    <xdr:col>15</xdr:col>
                    <xdr:colOff>95250</xdr:colOff>
                    <xdr:row>344</xdr:row>
                    <xdr:rowOff>219075</xdr:rowOff>
                  </to>
                </anchor>
              </controlPr>
            </control>
          </mc:Choice>
        </mc:AlternateContent>
        <mc:AlternateContent xmlns:mc="http://schemas.openxmlformats.org/markup-compatibility/2006">
          <mc:Choice Requires="x14">
            <control shapeId="7649" r:id="rId24" name="Option Button 1505">
              <controlPr defaultSize="0" autoFill="0" autoLine="0" autoPict="0">
                <anchor moveWithCells="1">
                  <from>
                    <xdr:col>24</xdr:col>
                    <xdr:colOff>9525</xdr:colOff>
                    <xdr:row>344</xdr:row>
                    <xdr:rowOff>28575</xdr:rowOff>
                  </from>
                  <to>
                    <xdr:col>25</xdr:col>
                    <xdr:colOff>95250</xdr:colOff>
                    <xdr:row>344</xdr:row>
                    <xdr:rowOff>219075</xdr:rowOff>
                  </to>
                </anchor>
              </controlPr>
            </control>
          </mc:Choice>
        </mc:AlternateContent>
        <mc:AlternateContent xmlns:mc="http://schemas.openxmlformats.org/markup-compatibility/2006">
          <mc:Choice Requires="x14">
            <control shapeId="7650" r:id="rId25" name="Option Button 1506">
              <controlPr defaultSize="0" autoFill="0" autoLine="0" autoPict="0">
                <anchor moveWithCells="1">
                  <from>
                    <xdr:col>4</xdr:col>
                    <xdr:colOff>9525</xdr:colOff>
                    <xdr:row>348</xdr:row>
                    <xdr:rowOff>28575</xdr:rowOff>
                  </from>
                  <to>
                    <xdr:col>5</xdr:col>
                    <xdr:colOff>95250</xdr:colOff>
                    <xdr:row>348</xdr:row>
                    <xdr:rowOff>219075</xdr:rowOff>
                  </to>
                </anchor>
              </controlPr>
            </control>
          </mc:Choice>
        </mc:AlternateContent>
        <mc:AlternateContent xmlns:mc="http://schemas.openxmlformats.org/markup-compatibility/2006">
          <mc:Choice Requires="x14">
            <control shapeId="7651" r:id="rId26" name="Option Button 1507">
              <controlPr defaultSize="0" autoFill="0" autoLine="0" autoPict="0">
                <anchor moveWithCells="1">
                  <from>
                    <xdr:col>14</xdr:col>
                    <xdr:colOff>9525</xdr:colOff>
                    <xdr:row>348</xdr:row>
                    <xdr:rowOff>28575</xdr:rowOff>
                  </from>
                  <to>
                    <xdr:col>15</xdr:col>
                    <xdr:colOff>95250</xdr:colOff>
                    <xdr:row>348</xdr:row>
                    <xdr:rowOff>219075</xdr:rowOff>
                  </to>
                </anchor>
              </controlPr>
            </control>
          </mc:Choice>
        </mc:AlternateContent>
        <mc:AlternateContent xmlns:mc="http://schemas.openxmlformats.org/markup-compatibility/2006">
          <mc:Choice Requires="x14">
            <control shapeId="7652" r:id="rId27" name="Option Button 1508">
              <controlPr defaultSize="0" autoFill="0" autoLine="0" autoPict="0">
                <anchor moveWithCells="1">
                  <from>
                    <xdr:col>24</xdr:col>
                    <xdr:colOff>9525</xdr:colOff>
                    <xdr:row>348</xdr:row>
                    <xdr:rowOff>28575</xdr:rowOff>
                  </from>
                  <to>
                    <xdr:col>25</xdr:col>
                    <xdr:colOff>95250</xdr:colOff>
                    <xdr:row>348</xdr:row>
                    <xdr:rowOff>219075</xdr:rowOff>
                  </to>
                </anchor>
              </controlPr>
            </control>
          </mc:Choice>
        </mc:AlternateContent>
        <mc:AlternateContent xmlns:mc="http://schemas.openxmlformats.org/markup-compatibility/2006">
          <mc:Choice Requires="x14">
            <control shapeId="7653" r:id="rId28" name="Option Button 1509">
              <controlPr defaultSize="0" autoFill="0" autoLine="0" autoPict="0">
                <anchor moveWithCells="1">
                  <from>
                    <xdr:col>4</xdr:col>
                    <xdr:colOff>9525</xdr:colOff>
                    <xdr:row>376</xdr:row>
                    <xdr:rowOff>28575</xdr:rowOff>
                  </from>
                  <to>
                    <xdr:col>5</xdr:col>
                    <xdr:colOff>95250</xdr:colOff>
                    <xdr:row>376</xdr:row>
                    <xdr:rowOff>219075</xdr:rowOff>
                  </to>
                </anchor>
              </controlPr>
            </control>
          </mc:Choice>
        </mc:AlternateContent>
        <mc:AlternateContent xmlns:mc="http://schemas.openxmlformats.org/markup-compatibility/2006">
          <mc:Choice Requires="x14">
            <control shapeId="7654" r:id="rId29" name="Option Button 1510">
              <controlPr defaultSize="0" autoFill="0" autoLine="0" autoPict="0">
                <anchor moveWithCells="1">
                  <from>
                    <xdr:col>14</xdr:col>
                    <xdr:colOff>9525</xdr:colOff>
                    <xdr:row>376</xdr:row>
                    <xdr:rowOff>28575</xdr:rowOff>
                  </from>
                  <to>
                    <xdr:col>15</xdr:col>
                    <xdr:colOff>95250</xdr:colOff>
                    <xdr:row>376</xdr:row>
                    <xdr:rowOff>219075</xdr:rowOff>
                  </to>
                </anchor>
              </controlPr>
            </control>
          </mc:Choice>
        </mc:AlternateContent>
        <mc:AlternateContent xmlns:mc="http://schemas.openxmlformats.org/markup-compatibility/2006">
          <mc:Choice Requires="x14">
            <control shapeId="7655" r:id="rId30" name="Check Box 1511">
              <controlPr defaultSize="0" autoFill="0" autoLine="0" autoPict="0">
                <anchor moveWithCells="1">
                  <from>
                    <xdr:col>3</xdr:col>
                    <xdr:colOff>190500</xdr:colOff>
                    <xdr:row>392</xdr:row>
                    <xdr:rowOff>38100</xdr:rowOff>
                  </from>
                  <to>
                    <xdr:col>5</xdr:col>
                    <xdr:colOff>95250</xdr:colOff>
                    <xdr:row>393</xdr:row>
                    <xdr:rowOff>0</xdr:rowOff>
                  </to>
                </anchor>
              </controlPr>
            </control>
          </mc:Choice>
        </mc:AlternateContent>
        <mc:AlternateContent xmlns:mc="http://schemas.openxmlformats.org/markup-compatibility/2006">
          <mc:Choice Requires="x14">
            <control shapeId="7656" r:id="rId31" name="Check Box 1512">
              <controlPr defaultSize="0" autoFill="0" autoLine="0" autoPict="0">
                <anchor moveWithCells="1">
                  <from>
                    <xdr:col>13</xdr:col>
                    <xdr:colOff>190500</xdr:colOff>
                    <xdr:row>392</xdr:row>
                    <xdr:rowOff>38100</xdr:rowOff>
                  </from>
                  <to>
                    <xdr:col>15</xdr:col>
                    <xdr:colOff>95250</xdr:colOff>
                    <xdr:row>393</xdr:row>
                    <xdr:rowOff>0</xdr:rowOff>
                  </to>
                </anchor>
              </controlPr>
            </control>
          </mc:Choice>
        </mc:AlternateContent>
        <mc:AlternateContent xmlns:mc="http://schemas.openxmlformats.org/markup-compatibility/2006">
          <mc:Choice Requires="x14">
            <control shapeId="7657" r:id="rId32" name="Check Box 1513">
              <controlPr defaultSize="0" autoFill="0" autoLine="0" autoPict="0">
                <anchor moveWithCells="1">
                  <from>
                    <xdr:col>24</xdr:col>
                    <xdr:colOff>190500</xdr:colOff>
                    <xdr:row>392</xdr:row>
                    <xdr:rowOff>38100</xdr:rowOff>
                  </from>
                  <to>
                    <xdr:col>26</xdr:col>
                    <xdr:colOff>95250</xdr:colOff>
                    <xdr:row>393</xdr:row>
                    <xdr:rowOff>0</xdr:rowOff>
                  </to>
                </anchor>
              </controlPr>
            </control>
          </mc:Choice>
        </mc:AlternateContent>
        <mc:AlternateContent xmlns:mc="http://schemas.openxmlformats.org/markup-compatibility/2006">
          <mc:Choice Requires="x14">
            <control shapeId="7658" r:id="rId33" name="Check Box 1514">
              <controlPr defaultSize="0" autoFill="0" autoLine="0" autoPict="0">
                <anchor moveWithCells="1">
                  <from>
                    <xdr:col>3</xdr:col>
                    <xdr:colOff>190500</xdr:colOff>
                    <xdr:row>394</xdr:row>
                    <xdr:rowOff>114300</xdr:rowOff>
                  </from>
                  <to>
                    <xdr:col>5</xdr:col>
                    <xdr:colOff>95250</xdr:colOff>
                    <xdr:row>394</xdr:row>
                    <xdr:rowOff>323850</xdr:rowOff>
                  </to>
                </anchor>
              </controlPr>
            </control>
          </mc:Choice>
        </mc:AlternateContent>
        <mc:AlternateContent xmlns:mc="http://schemas.openxmlformats.org/markup-compatibility/2006">
          <mc:Choice Requires="x14">
            <control shapeId="7659" r:id="rId34" name="Check Box 1515">
              <controlPr defaultSize="0" autoFill="0" autoLine="0" autoPict="0">
                <anchor moveWithCells="1">
                  <from>
                    <xdr:col>3</xdr:col>
                    <xdr:colOff>190500</xdr:colOff>
                    <xdr:row>399</xdr:row>
                    <xdr:rowOff>38100</xdr:rowOff>
                  </from>
                  <to>
                    <xdr:col>5</xdr:col>
                    <xdr:colOff>95250</xdr:colOff>
                    <xdr:row>400</xdr:row>
                    <xdr:rowOff>0</xdr:rowOff>
                  </to>
                </anchor>
              </controlPr>
            </control>
          </mc:Choice>
        </mc:AlternateContent>
        <mc:AlternateContent xmlns:mc="http://schemas.openxmlformats.org/markup-compatibility/2006">
          <mc:Choice Requires="x14">
            <control shapeId="7660" r:id="rId35" name="Check Box 1516">
              <controlPr defaultSize="0" autoFill="0" autoLine="0" autoPict="0">
                <anchor moveWithCells="1">
                  <from>
                    <xdr:col>19</xdr:col>
                    <xdr:colOff>190500</xdr:colOff>
                    <xdr:row>399</xdr:row>
                    <xdr:rowOff>38100</xdr:rowOff>
                  </from>
                  <to>
                    <xdr:col>21</xdr:col>
                    <xdr:colOff>95250</xdr:colOff>
                    <xdr:row>400</xdr:row>
                    <xdr:rowOff>0</xdr:rowOff>
                  </to>
                </anchor>
              </controlPr>
            </control>
          </mc:Choice>
        </mc:AlternateContent>
        <mc:AlternateContent xmlns:mc="http://schemas.openxmlformats.org/markup-compatibility/2006">
          <mc:Choice Requires="x14">
            <control shapeId="7661" r:id="rId36" name="Check Box 1517">
              <controlPr defaultSize="0" autoFill="0" autoLine="0" autoPict="0">
                <anchor moveWithCells="1">
                  <from>
                    <xdr:col>19</xdr:col>
                    <xdr:colOff>190500</xdr:colOff>
                    <xdr:row>400</xdr:row>
                    <xdr:rowOff>38100</xdr:rowOff>
                  </from>
                  <to>
                    <xdr:col>21</xdr:col>
                    <xdr:colOff>95250</xdr:colOff>
                    <xdr:row>401</xdr:row>
                    <xdr:rowOff>0</xdr:rowOff>
                  </to>
                </anchor>
              </controlPr>
            </control>
          </mc:Choice>
        </mc:AlternateContent>
        <mc:AlternateContent xmlns:mc="http://schemas.openxmlformats.org/markup-compatibility/2006">
          <mc:Choice Requires="x14">
            <control shapeId="7662" r:id="rId37" name="Check Box 1518">
              <controlPr defaultSize="0" autoFill="0" autoLine="0" autoPict="0">
                <anchor moveWithCells="1">
                  <from>
                    <xdr:col>19</xdr:col>
                    <xdr:colOff>190500</xdr:colOff>
                    <xdr:row>401</xdr:row>
                    <xdr:rowOff>38100</xdr:rowOff>
                  </from>
                  <to>
                    <xdr:col>21</xdr:col>
                    <xdr:colOff>95250</xdr:colOff>
                    <xdr:row>402</xdr:row>
                    <xdr:rowOff>0</xdr:rowOff>
                  </to>
                </anchor>
              </controlPr>
            </control>
          </mc:Choice>
        </mc:AlternateContent>
        <mc:AlternateContent xmlns:mc="http://schemas.openxmlformats.org/markup-compatibility/2006">
          <mc:Choice Requires="x14">
            <control shapeId="7663" r:id="rId38" name="Check Box 1519">
              <controlPr defaultSize="0" autoFill="0" autoLine="0" autoPict="0">
                <anchor moveWithCells="1">
                  <from>
                    <xdr:col>3</xdr:col>
                    <xdr:colOff>190500</xdr:colOff>
                    <xdr:row>400</xdr:row>
                    <xdr:rowOff>38100</xdr:rowOff>
                  </from>
                  <to>
                    <xdr:col>5</xdr:col>
                    <xdr:colOff>95250</xdr:colOff>
                    <xdr:row>401</xdr:row>
                    <xdr:rowOff>0</xdr:rowOff>
                  </to>
                </anchor>
              </controlPr>
            </control>
          </mc:Choice>
        </mc:AlternateContent>
        <mc:AlternateContent xmlns:mc="http://schemas.openxmlformats.org/markup-compatibility/2006">
          <mc:Choice Requires="x14">
            <control shapeId="7664" r:id="rId39" name="Check Box 1520">
              <controlPr defaultSize="0" autoFill="0" autoLine="0" autoPict="0">
                <anchor moveWithCells="1">
                  <from>
                    <xdr:col>3</xdr:col>
                    <xdr:colOff>190500</xdr:colOff>
                    <xdr:row>401</xdr:row>
                    <xdr:rowOff>38100</xdr:rowOff>
                  </from>
                  <to>
                    <xdr:col>5</xdr:col>
                    <xdr:colOff>95250</xdr:colOff>
                    <xdr:row>402</xdr:row>
                    <xdr:rowOff>0</xdr:rowOff>
                  </to>
                </anchor>
              </controlPr>
            </control>
          </mc:Choice>
        </mc:AlternateContent>
        <mc:AlternateContent xmlns:mc="http://schemas.openxmlformats.org/markup-compatibility/2006">
          <mc:Choice Requires="x14">
            <control shapeId="7666" r:id="rId40" name="Check Box 1522">
              <controlPr defaultSize="0" autoFill="0" autoLine="0" autoPict="0">
                <anchor moveWithCells="1">
                  <from>
                    <xdr:col>3</xdr:col>
                    <xdr:colOff>190500</xdr:colOff>
                    <xdr:row>403</xdr:row>
                    <xdr:rowOff>123825</xdr:rowOff>
                  </from>
                  <to>
                    <xdr:col>5</xdr:col>
                    <xdr:colOff>95250</xdr:colOff>
                    <xdr:row>403</xdr:row>
                    <xdr:rowOff>342900</xdr:rowOff>
                  </to>
                </anchor>
              </controlPr>
            </control>
          </mc:Choice>
        </mc:AlternateContent>
        <mc:AlternateContent xmlns:mc="http://schemas.openxmlformats.org/markup-compatibility/2006">
          <mc:Choice Requires="x14">
            <control shapeId="7667" r:id="rId41" name="Option Button 1523">
              <controlPr defaultSize="0" autoFill="0" autoLine="0" autoPict="0">
                <anchor moveWithCells="1">
                  <from>
                    <xdr:col>4</xdr:col>
                    <xdr:colOff>9525</xdr:colOff>
                    <xdr:row>410</xdr:row>
                    <xdr:rowOff>28575</xdr:rowOff>
                  </from>
                  <to>
                    <xdr:col>5</xdr:col>
                    <xdr:colOff>95250</xdr:colOff>
                    <xdr:row>410</xdr:row>
                    <xdr:rowOff>219075</xdr:rowOff>
                  </to>
                </anchor>
              </controlPr>
            </control>
          </mc:Choice>
        </mc:AlternateContent>
        <mc:AlternateContent xmlns:mc="http://schemas.openxmlformats.org/markup-compatibility/2006">
          <mc:Choice Requires="x14">
            <control shapeId="7668" r:id="rId42" name="Option Button 1524">
              <controlPr defaultSize="0" autoFill="0" autoLine="0" autoPict="0">
                <anchor moveWithCells="1">
                  <from>
                    <xdr:col>14</xdr:col>
                    <xdr:colOff>9525</xdr:colOff>
                    <xdr:row>410</xdr:row>
                    <xdr:rowOff>28575</xdr:rowOff>
                  </from>
                  <to>
                    <xdr:col>15</xdr:col>
                    <xdr:colOff>95250</xdr:colOff>
                    <xdr:row>410</xdr:row>
                    <xdr:rowOff>219075</xdr:rowOff>
                  </to>
                </anchor>
              </controlPr>
            </control>
          </mc:Choice>
        </mc:AlternateContent>
        <mc:AlternateContent xmlns:mc="http://schemas.openxmlformats.org/markup-compatibility/2006">
          <mc:Choice Requires="x14">
            <control shapeId="7669" r:id="rId43" name="Group Box 1525">
              <controlPr defaultSize="0" print="0" autoFill="0" autoPict="0">
                <anchor moveWithCells="1">
                  <from>
                    <xdr:col>2</xdr:col>
                    <xdr:colOff>0</xdr:colOff>
                    <xdr:row>28</xdr:row>
                    <xdr:rowOff>0</xdr:rowOff>
                  </from>
                  <to>
                    <xdr:col>38</xdr:col>
                    <xdr:colOff>0</xdr:colOff>
                    <xdr:row>30</xdr:row>
                    <xdr:rowOff>47625</xdr:rowOff>
                  </to>
                </anchor>
              </controlPr>
            </control>
          </mc:Choice>
        </mc:AlternateContent>
        <mc:AlternateContent xmlns:mc="http://schemas.openxmlformats.org/markup-compatibility/2006">
          <mc:Choice Requires="x14">
            <control shapeId="7672" r:id="rId44" name="Group Box 1528">
              <controlPr defaultSize="0" print="0" autoFill="0" autoPict="0">
                <anchor moveWithCells="1">
                  <from>
                    <xdr:col>2</xdr:col>
                    <xdr:colOff>0</xdr:colOff>
                    <xdr:row>96</xdr:row>
                    <xdr:rowOff>171450</xdr:rowOff>
                  </from>
                  <to>
                    <xdr:col>38</xdr:col>
                    <xdr:colOff>0</xdr:colOff>
                    <xdr:row>98</xdr:row>
                    <xdr:rowOff>85725</xdr:rowOff>
                  </to>
                </anchor>
              </controlPr>
            </control>
          </mc:Choice>
        </mc:AlternateContent>
        <mc:AlternateContent xmlns:mc="http://schemas.openxmlformats.org/markup-compatibility/2006">
          <mc:Choice Requires="x14">
            <control shapeId="7673" r:id="rId45" name="Group Box 1529">
              <controlPr defaultSize="0" print="0" autoFill="0" autoPict="0">
                <anchor moveWithCells="1">
                  <from>
                    <xdr:col>2</xdr:col>
                    <xdr:colOff>0</xdr:colOff>
                    <xdr:row>101</xdr:row>
                    <xdr:rowOff>171450</xdr:rowOff>
                  </from>
                  <to>
                    <xdr:col>38</xdr:col>
                    <xdr:colOff>0</xdr:colOff>
                    <xdr:row>103</xdr:row>
                    <xdr:rowOff>76200</xdr:rowOff>
                  </to>
                </anchor>
              </controlPr>
            </control>
          </mc:Choice>
        </mc:AlternateContent>
        <mc:AlternateContent xmlns:mc="http://schemas.openxmlformats.org/markup-compatibility/2006">
          <mc:Choice Requires="x14">
            <control shapeId="7675" r:id="rId46" name="Group Box 1531">
              <controlPr defaultSize="0" print="0" autoFill="0" autoPict="0">
                <anchor moveWithCells="1">
                  <from>
                    <xdr:col>2</xdr:col>
                    <xdr:colOff>0</xdr:colOff>
                    <xdr:row>111</xdr:row>
                    <xdr:rowOff>152400</xdr:rowOff>
                  </from>
                  <to>
                    <xdr:col>38</xdr:col>
                    <xdr:colOff>0</xdr:colOff>
                    <xdr:row>113</xdr:row>
                    <xdr:rowOff>95250</xdr:rowOff>
                  </to>
                </anchor>
              </controlPr>
            </control>
          </mc:Choice>
        </mc:AlternateContent>
        <mc:AlternateContent xmlns:mc="http://schemas.openxmlformats.org/markup-compatibility/2006">
          <mc:Choice Requires="x14">
            <control shapeId="7676" r:id="rId47" name="Group Box 1532">
              <controlPr defaultSize="0" print="0" autoFill="0" autoPict="0">
                <anchor moveWithCells="1">
                  <from>
                    <xdr:col>3</xdr:col>
                    <xdr:colOff>0</xdr:colOff>
                    <xdr:row>339</xdr:row>
                    <xdr:rowOff>0</xdr:rowOff>
                  </from>
                  <to>
                    <xdr:col>38</xdr:col>
                    <xdr:colOff>0</xdr:colOff>
                    <xdr:row>341</xdr:row>
                    <xdr:rowOff>19050</xdr:rowOff>
                  </to>
                </anchor>
              </controlPr>
            </control>
          </mc:Choice>
        </mc:AlternateContent>
        <mc:AlternateContent xmlns:mc="http://schemas.openxmlformats.org/markup-compatibility/2006">
          <mc:Choice Requires="x14">
            <control shapeId="7677" r:id="rId48" name="Group Box 1533">
              <controlPr defaultSize="0" print="0" autoFill="0" autoPict="0">
                <anchor moveWithCells="1">
                  <from>
                    <xdr:col>3</xdr:col>
                    <xdr:colOff>0</xdr:colOff>
                    <xdr:row>343</xdr:row>
                    <xdr:rowOff>85725</xdr:rowOff>
                  </from>
                  <to>
                    <xdr:col>38</xdr:col>
                    <xdr:colOff>0</xdr:colOff>
                    <xdr:row>345</xdr:row>
                    <xdr:rowOff>123825</xdr:rowOff>
                  </to>
                </anchor>
              </controlPr>
            </control>
          </mc:Choice>
        </mc:AlternateContent>
        <mc:AlternateContent xmlns:mc="http://schemas.openxmlformats.org/markup-compatibility/2006">
          <mc:Choice Requires="x14">
            <control shapeId="7678" r:id="rId49" name="Group Box 1534">
              <controlPr defaultSize="0" print="0" autoFill="0" autoPict="0">
                <anchor moveWithCells="1">
                  <from>
                    <xdr:col>3</xdr:col>
                    <xdr:colOff>0</xdr:colOff>
                    <xdr:row>347</xdr:row>
                    <xdr:rowOff>0</xdr:rowOff>
                  </from>
                  <to>
                    <xdr:col>38</xdr:col>
                    <xdr:colOff>0</xdr:colOff>
                    <xdr:row>349</xdr:row>
                    <xdr:rowOff>66675</xdr:rowOff>
                  </to>
                </anchor>
              </controlPr>
            </control>
          </mc:Choice>
        </mc:AlternateContent>
        <mc:AlternateContent xmlns:mc="http://schemas.openxmlformats.org/markup-compatibility/2006">
          <mc:Choice Requires="x14">
            <control shapeId="7679" r:id="rId50" name="Group Box 1535">
              <controlPr defaultSize="0" print="0" autoFill="0" autoPict="0">
                <anchor moveWithCells="1">
                  <from>
                    <xdr:col>3</xdr:col>
                    <xdr:colOff>0</xdr:colOff>
                    <xdr:row>375</xdr:row>
                    <xdr:rowOff>0</xdr:rowOff>
                  </from>
                  <to>
                    <xdr:col>38</xdr:col>
                    <xdr:colOff>0</xdr:colOff>
                    <xdr:row>377</xdr:row>
                    <xdr:rowOff>85725</xdr:rowOff>
                  </to>
                </anchor>
              </controlPr>
            </control>
          </mc:Choice>
        </mc:AlternateContent>
        <mc:AlternateContent xmlns:mc="http://schemas.openxmlformats.org/markup-compatibility/2006">
          <mc:Choice Requires="x14">
            <control shapeId="7680" r:id="rId51" name="Group Box 1536">
              <controlPr defaultSize="0" print="0" autoFill="0" autoPict="0">
                <anchor moveWithCells="1">
                  <from>
                    <xdr:col>3</xdr:col>
                    <xdr:colOff>0</xdr:colOff>
                    <xdr:row>391</xdr:row>
                    <xdr:rowOff>0</xdr:rowOff>
                  </from>
                  <to>
                    <xdr:col>38</xdr:col>
                    <xdr:colOff>0</xdr:colOff>
                    <xdr:row>394</xdr:row>
                    <xdr:rowOff>247650</xdr:rowOff>
                  </to>
                </anchor>
              </controlPr>
            </control>
          </mc:Choice>
        </mc:AlternateContent>
        <mc:AlternateContent xmlns:mc="http://schemas.openxmlformats.org/markup-compatibility/2006">
          <mc:Choice Requires="x14">
            <control shapeId="7681" r:id="rId52" name="Group Box 1537">
              <controlPr defaultSize="0" print="0" autoFill="0" autoPict="0">
                <anchor moveWithCells="1">
                  <from>
                    <xdr:col>3</xdr:col>
                    <xdr:colOff>0</xdr:colOff>
                    <xdr:row>398</xdr:row>
                    <xdr:rowOff>0</xdr:rowOff>
                  </from>
                  <to>
                    <xdr:col>38</xdr:col>
                    <xdr:colOff>0</xdr:colOff>
                    <xdr:row>405</xdr:row>
                    <xdr:rowOff>66675</xdr:rowOff>
                  </to>
                </anchor>
              </controlPr>
            </control>
          </mc:Choice>
        </mc:AlternateContent>
        <mc:AlternateContent xmlns:mc="http://schemas.openxmlformats.org/markup-compatibility/2006">
          <mc:Choice Requires="x14">
            <control shapeId="7682" r:id="rId53" name="Group Box 1538">
              <controlPr defaultSize="0" print="0" autoFill="0" autoPict="0">
                <anchor moveWithCells="1">
                  <from>
                    <xdr:col>3</xdr:col>
                    <xdr:colOff>0</xdr:colOff>
                    <xdr:row>409</xdr:row>
                    <xdr:rowOff>0</xdr:rowOff>
                  </from>
                  <to>
                    <xdr:col>38</xdr:col>
                    <xdr:colOff>0</xdr:colOff>
                    <xdr:row>411</xdr:row>
                    <xdr:rowOff>114300</xdr:rowOff>
                  </to>
                </anchor>
              </controlPr>
            </control>
          </mc:Choice>
        </mc:AlternateContent>
        <mc:AlternateContent xmlns:mc="http://schemas.openxmlformats.org/markup-compatibility/2006">
          <mc:Choice Requires="x14">
            <control shapeId="8687" r:id="rId54" name="Check Box 2543">
              <controlPr defaultSize="0" autoFill="0" autoLine="0" autoPict="0">
                <anchor moveWithCells="1">
                  <from>
                    <xdr:col>28</xdr:col>
                    <xdr:colOff>0</xdr:colOff>
                    <xdr:row>33</xdr:row>
                    <xdr:rowOff>57150</xdr:rowOff>
                  </from>
                  <to>
                    <xdr:col>29</xdr:col>
                    <xdr:colOff>104775</xdr:colOff>
                    <xdr:row>33</xdr:row>
                    <xdr:rowOff>266700</xdr:rowOff>
                  </to>
                </anchor>
              </controlPr>
            </control>
          </mc:Choice>
        </mc:AlternateContent>
        <mc:AlternateContent xmlns:mc="http://schemas.openxmlformats.org/markup-compatibility/2006">
          <mc:Choice Requires="x14">
            <control shapeId="9203" r:id="rId55" name="Group Box 3059">
              <controlPr defaultSize="0" print="0" autoFill="0" autoPict="0">
                <anchor moveWithCells="1">
                  <from>
                    <xdr:col>3</xdr:col>
                    <xdr:colOff>0</xdr:colOff>
                    <xdr:row>491</xdr:row>
                    <xdr:rowOff>0</xdr:rowOff>
                  </from>
                  <to>
                    <xdr:col>38</xdr:col>
                    <xdr:colOff>180975</xdr:colOff>
                    <xdr:row>494</xdr:row>
                    <xdr:rowOff>95250</xdr:rowOff>
                  </to>
                </anchor>
              </controlPr>
            </control>
          </mc:Choice>
        </mc:AlternateContent>
        <mc:AlternateContent xmlns:mc="http://schemas.openxmlformats.org/markup-compatibility/2006">
          <mc:Choice Requires="x14">
            <control shapeId="9204" r:id="rId56" name="Group Box 3060">
              <controlPr defaultSize="0" print="0" autoFill="0" autoPict="0">
                <anchor moveWithCells="1">
                  <from>
                    <xdr:col>3</xdr:col>
                    <xdr:colOff>0</xdr:colOff>
                    <xdr:row>496</xdr:row>
                    <xdr:rowOff>0</xdr:rowOff>
                  </from>
                  <to>
                    <xdr:col>38</xdr:col>
                    <xdr:colOff>0</xdr:colOff>
                    <xdr:row>498</xdr:row>
                    <xdr:rowOff>28575</xdr:rowOff>
                  </to>
                </anchor>
              </controlPr>
            </control>
          </mc:Choice>
        </mc:AlternateContent>
        <mc:AlternateContent xmlns:mc="http://schemas.openxmlformats.org/markup-compatibility/2006">
          <mc:Choice Requires="x14">
            <control shapeId="9205" r:id="rId57" name="Group Box 3061">
              <controlPr defaultSize="0" print="0" autoFill="0" autoPict="0">
                <anchor moveWithCells="1">
                  <from>
                    <xdr:col>3</xdr:col>
                    <xdr:colOff>0</xdr:colOff>
                    <xdr:row>501</xdr:row>
                    <xdr:rowOff>0</xdr:rowOff>
                  </from>
                  <to>
                    <xdr:col>38</xdr:col>
                    <xdr:colOff>0</xdr:colOff>
                    <xdr:row>507</xdr:row>
                    <xdr:rowOff>38100</xdr:rowOff>
                  </to>
                </anchor>
              </controlPr>
            </control>
          </mc:Choice>
        </mc:AlternateContent>
        <mc:AlternateContent xmlns:mc="http://schemas.openxmlformats.org/markup-compatibility/2006">
          <mc:Choice Requires="x14">
            <control shapeId="9206" r:id="rId58" name="Group Box 3062">
              <controlPr defaultSize="0" print="0" autoFill="0" autoPict="0">
                <anchor moveWithCells="1">
                  <from>
                    <xdr:col>3</xdr:col>
                    <xdr:colOff>0</xdr:colOff>
                    <xdr:row>509</xdr:row>
                    <xdr:rowOff>0</xdr:rowOff>
                  </from>
                  <to>
                    <xdr:col>38</xdr:col>
                    <xdr:colOff>0</xdr:colOff>
                    <xdr:row>512</xdr:row>
                    <xdr:rowOff>38100</xdr:rowOff>
                  </to>
                </anchor>
              </controlPr>
            </control>
          </mc:Choice>
        </mc:AlternateContent>
        <mc:AlternateContent xmlns:mc="http://schemas.openxmlformats.org/markup-compatibility/2006">
          <mc:Choice Requires="x14">
            <control shapeId="9207" r:id="rId59" name="Group Box 3063">
              <controlPr defaultSize="0" print="0" autoFill="0" autoPict="0">
                <anchor moveWithCells="1">
                  <from>
                    <xdr:col>3</xdr:col>
                    <xdr:colOff>0</xdr:colOff>
                    <xdr:row>571</xdr:row>
                    <xdr:rowOff>0</xdr:rowOff>
                  </from>
                  <to>
                    <xdr:col>38</xdr:col>
                    <xdr:colOff>0</xdr:colOff>
                    <xdr:row>573</xdr:row>
                    <xdr:rowOff>85725</xdr:rowOff>
                  </to>
                </anchor>
              </controlPr>
            </control>
          </mc:Choice>
        </mc:AlternateContent>
        <mc:AlternateContent xmlns:mc="http://schemas.openxmlformats.org/markup-compatibility/2006">
          <mc:Choice Requires="x14">
            <control shapeId="9208" r:id="rId60" name="Group Box 3064">
              <controlPr defaultSize="0" print="0" autoFill="0" autoPict="0">
                <anchor moveWithCells="1">
                  <from>
                    <xdr:col>3</xdr:col>
                    <xdr:colOff>0</xdr:colOff>
                    <xdr:row>580</xdr:row>
                    <xdr:rowOff>0</xdr:rowOff>
                  </from>
                  <to>
                    <xdr:col>38</xdr:col>
                    <xdr:colOff>0</xdr:colOff>
                    <xdr:row>582</xdr:row>
                    <xdr:rowOff>76200</xdr:rowOff>
                  </to>
                </anchor>
              </controlPr>
            </control>
          </mc:Choice>
        </mc:AlternateContent>
        <mc:AlternateContent xmlns:mc="http://schemas.openxmlformats.org/markup-compatibility/2006">
          <mc:Choice Requires="x14">
            <control shapeId="9209" r:id="rId61" name="Group Box 3065">
              <controlPr defaultSize="0" print="0" autoFill="0" autoPict="0">
                <anchor moveWithCells="1">
                  <from>
                    <xdr:col>3</xdr:col>
                    <xdr:colOff>0</xdr:colOff>
                    <xdr:row>589</xdr:row>
                    <xdr:rowOff>0</xdr:rowOff>
                  </from>
                  <to>
                    <xdr:col>38</xdr:col>
                    <xdr:colOff>0</xdr:colOff>
                    <xdr:row>591</xdr:row>
                    <xdr:rowOff>66675</xdr:rowOff>
                  </to>
                </anchor>
              </controlPr>
            </control>
          </mc:Choice>
        </mc:AlternateContent>
        <mc:AlternateContent xmlns:mc="http://schemas.openxmlformats.org/markup-compatibility/2006">
          <mc:Choice Requires="x14">
            <control shapeId="9210" r:id="rId62" name="Group Box 3066">
              <controlPr defaultSize="0" print="0" autoFill="0" autoPict="0">
                <anchor moveWithCells="1">
                  <from>
                    <xdr:col>3</xdr:col>
                    <xdr:colOff>0</xdr:colOff>
                    <xdr:row>598</xdr:row>
                    <xdr:rowOff>0</xdr:rowOff>
                  </from>
                  <to>
                    <xdr:col>38</xdr:col>
                    <xdr:colOff>0</xdr:colOff>
                    <xdr:row>600</xdr:row>
                    <xdr:rowOff>76200</xdr:rowOff>
                  </to>
                </anchor>
              </controlPr>
            </control>
          </mc:Choice>
        </mc:AlternateContent>
        <mc:AlternateContent xmlns:mc="http://schemas.openxmlformats.org/markup-compatibility/2006">
          <mc:Choice Requires="x14">
            <control shapeId="9221" r:id="rId63" name="Option Button 3077">
              <controlPr defaultSize="0" autoFill="0" autoLine="0" autoPict="0">
                <anchor moveWithCells="1">
                  <from>
                    <xdr:col>4</xdr:col>
                    <xdr:colOff>9525</xdr:colOff>
                    <xdr:row>572</xdr:row>
                    <xdr:rowOff>28575</xdr:rowOff>
                  </from>
                  <to>
                    <xdr:col>5</xdr:col>
                    <xdr:colOff>95250</xdr:colOff>
                    <xdr:row>572</xdr:row>
                    <xdr:rowOff>219075</xdr:rowOff>
                  </to>
                </anchor>
              </controlPr>
            </control>
          </mc:Choice>
        </mc:AlternateContent>
        <mc:AlternateContent xmlns:mc="http://schemas.openxmlformats.org/markup-compatibility/2006">
          <mc:Choice Requires="x14">
            <control shapeId="9222" r:id="rId64" name="Option Button 3078">
              <controlPr defaultSize="0" autoFill="0" autoLine="0" autoPict="0">
                <anchor moveWithCells="1">
                  <from>
                    <xdr:col>14</xdr:col>
                    <xdr:colOff>9525</xdr:colOff>
                    <xdr:row>572</xdr:row>
                    <xdr:rowOff>28575</xdr:rowOff>
                  </from>
                  <to>
                    <xdr:col>15</xdr:col>
                    <xdr:colOff>95250</xdr:colOff>
                    <xdr:row>572</xdr:row>
                    <xdr:rowOff>219075</xdr:rowOff>
                  </to>
                </anchor>
              </controlPr>
            </control>
          </mc:Choice>
        </mc:AlternateContent>
        <mc:AlternateContent xmlns:mc="http://schemas.openxmlformats.org/markup-compatibility/2006">
          <mc:Choice Requires="x14">
            <control shapeId="9223" r:id="rId65" name="Option Button 3079">
              <controlPr defaultSize="0" autoFill="0" autoLine="0" autoPict="0">
                <anchor moveWithCells="1">
                  <from>
                    <xdr:col>4</xdr:col>
                    <xdr:colOff>9525</xdr:colOff>
                    <xdr:row>581</xdr:row>
                    <xdr:rowOff>28575</xdr:rowOff>
                  </from>
                  <to>
                    <xdr:col>5</xdr:col>
                    <xdr:colOff>95250</xdr:colOff>
                    <xdr:row>581</xdr:row>
                    <xdr:rowOff>219075</xdr:rowOff>
                  </to>
                </anchor>
              </controlPr>
            </control>
          </mc:Choice>
        </mc:AlternateContent>
        <mc:AlternateContent xmlns:mc="http://schemas.openxmlformats.org/markup-compatibility/2006">
          <mc:Choice Requires="x14">
            <control shapeId="9224" r:id="rId66" name="Option Button 3080">
              <controlPr defaultSize="0" autoFill="0" autoLine="0" autoPict="0">
                <anchor moveWithCells="1">
                  <from>
                    <xdr:col>14</xdr:col>
                    <xdr:colOff>9525</xdr:colOff>
                    <xdr:row>581</xdr:row>
                    <xdr:rowOff>28575</xdr:rowOff>
                  </from>
                  <to>
                    <xdr:col>15</xdr:col>
                    <xdr:colOff>95250</xdr:colOff>
                    <xdr:row>581</xdr:row>
                    <xdr:rowOff>219075</xdr:rowOff>
                  </to>
                </anchor>
              </controlPr>
            </control>
          </mc:Choice>
        </mc:AlternateContent>
        <mc:AlternateContent xmlns:mc="http://schemas.openxmlformats.org/markup-compatibility/2006">
          <mc:Choice Requires="x14">
            <control shapeId="9225" r:id="rId67" name="Option Button 3081">
              <controlPr defaultSize="0" autoFill="0" autoLine="0" autoPict="0">
                <anchor moveWithCells="1">
                  <from>
                    <xdr:col>4</xdr:col>
                    <xdr:colOff>9525</xdr:colOff>
                    <xdr:row>590</xdr:row>
                    <xdr:rowOff>28575</xdr:rowOff>
                  </from>
                  <to>
                    <xdr:col>5</xdr:col>
                    <xdr:colOff>95250</xdr:colOff>
                    <xdr:row>590</xdr:row>
                    <xdr:rowOff>219075</xdr:rowOff>
                  </to>
                </anchor>
              </controlPr>
            </control>
          </mc:Choice>
        </mc:AlternateContent>
        <mc:AlternateContent xmlns:mc="http://schemas.openxmlformats.org/markup-compatibility/2006">
          <mc:Choice Requires="x14">
            <control shapeId="9226" r:id="rId68" name="Option Button 3082">
              <controlPr defaultSize="0" autoFill="0" autoLine="0" autoPict="0">
                <anchor moveWithCells="1">
                  <from>
                    <xdr:col>14</xdr:col>
                    <xdr:colOff>9525</xdr:colOff>
                    <xdr:row>590</xdr:row>
                    <xdr:rowOff>28575</xdr:rowOff>
                  </from>
                  <to>
                    <xdr:col>15</xdr:col>
                    <xdr:colOff>95250</xdr:colOff>
                    <xdr:row>590</xdr:row>
                    <xdr:rowOff>219075</xdr:rowOff>
                  </to>
                </anchor>
              </controlPr>
            </control>
          </mc:Choice>
        </mc:AlternateContent>
        <mc:AlternateContent xmlns:mc="http://schemas.openxmlformats.org/markup-compatibility/2006">
          <mc:Choice Requires="x14">
            <control shapeId="9227" r:id="rId69" name="Option Button 3083">
              <controlPr defaultSize="0" autoFill="0" autoLine="0" autoPict="0">
                <anchor moveWithCells="1">
                  <from>
                    <xdr:col>4</xdr:col>
                    <xdr:colOff>9525</xdr:colOff>
                    <xdr:row>599</xdr:row>
                    <xdr:rowOff>28575</xdr:rowOff>
                  </from>
                  <to>
                    <xdr:col>5</xdr:col>
                    <xdr:colOff>95250</xdr:colOff>
                    <xdr:row>599</xdr:row>
                    <xdr:rowOff>219075</xdr:rowOff>
                  </to>
                </anchor>
              </controlPr>
            </control>
          </mc:Choice>
        </mc:AlternateContent>
        <mc:AlternateContent xmlns:mc="http://schemas.openxmlformats.org/markup-compatibility/2006">
          <mc:Choice Requires="x14">
            <control shapeId="9228" r:id="rId70" name="Option Button 3084">
              <controlPr defaultSize="0" autoFill="0" autoLine="0" autoPict="0">
                <anchor moveWithCells="1">
                  <from>
                    <xdr:col>14</xdr:col>
                    <xdr:colOff>9525</xdr:colOff>
                    <xdr:row>599</xdr:row>
                    <xdr:rowOff>28575</xdr:rowOff>
                  </from>
                  <to>
                    <xdr:col>15</xdr:col>
                    <xdr:colOff>95250</xdr:colOff>
                    <xdr:row>599</xdr:row>
                    <xdr:rowOff>219075</xdr:rowOff>
                  </to>
                </anchor>
              </controlPr>
            </control>
          </mc:Choice>
        </mc:AlternateContent>
        <mc:AlternateContent xmlns:mc="http://schemas.openxmlformats.org/markup-compatibility/2006">
          <mc:Choice Requires="x14">
            <control shapeId="9237" r:id="rId71" name="Group Box 3093">
              <controlPr defaultSize="0" print="0" autoFill="0" autoPict="0">
                <anchor moveWithCells="1">
                  <from>
                    <xdr:col>1</xdr:col>
                    <xdr:colOff>180975</xdr:colOff>
                    <xdr:row>365</xdr:row>
                    <xdr:rowOff>466725</xdr:rowOff>
                  </from>
                  <to>
                    <xdr:col>40</xdr:col>
                    <xdr:colOff>66675</xdr:colOff>
                    <xdr:row>371</xdr:row>
                    <xdr:rowOff>104775</xdr:rowOff>
                  </to>
                </anchor>
              </controlPr>
            </control>
          </mc:Choice>
        </mc:AlternateContent>
        <mc:AlternateContent xmlns:mc="http://schemas.openxmlformats.org/markup-compatibility/2006">
          <mc:Choice Requires="x14">
            <control shapeId="9251" r:id="rId72" name="Option Button 3107">
              <controlPr defaultSize="0" autoFill="0" autoLine="0" autoPict="0">
                <anchor moveWithCells="1">
                  <from>
                    <xdr:col>3</xdr:col>
                    <xdr:colOff>57150</xdr:colOff>
                    <xdr:row>492</xdr:row>
                    <xdr:rowOff>28575</xdr:rowOff>
                  </from>
                  <to>
                    <xdr:col>4</xdr:col>
                    <xdr:colOff>152400</xdr:colOff>
                    <xdr:row>492</xdr:row>
                    <xdr:rowOff>219075</xdr:rowOff>
                  </to>
                </anchor>
              </controlPr>
            </control>
          </mc:Choice>
        </mc:AlternateContent>
        <mc:AlternateContent xmlns:mc="http://schemas.openxmlformats.org/markup-compatibility/2006">
          <mc:Choice Requires="x14">
            <control shapeId="9252" r:id="rId73" name="Option Button 3108">
              <controlPr defaultSize="0" autoFill="0" autoLine="0" autoPict="0">
                <anchor moveWithCells="1">
                  <from>
                    <xdr:col>13</xdr:col>
                    <xdr:colOff>57150</xdr:colOff>
                    <xdr:row>492</xdr:row>
                    <xdr:rowOff>28575</xdr:rowOff>
                  </from>
                  <to>
                    <xdr:col>14</xdr:col>
                    <xdr:colOff>152400</xdr:colOff>
                    <xdr:row>492</xdr:row>
                    <xdr:rowOff>219075</xdr:rowOff>
                  </to>
                </anchor>
              </controlPr>
            </control>
          </mc:Choice>
        </mc:AlternateContent>
        <mc:AlternateContent xmlns:mc="http://schemas.openxmlformats.org/markup-compatibility/2006">
          <mc:Choice Requires="x14">
            <control shapeId="9253" r:id="rId74" name="Option Button 3109">
              <controlPr defaultSize="0" autoFill="0" autoLine="0" autoPict="0">
                <anchor moveWithCells="1">
                  <from>
                    <xdr:col>23</xdr:col>
                    <xdr:colOff>28575</xdr:colOff>
                    <xdr:row>492</xdr:row>
                    <xdr:rowOff>28575</xdr:rowOff>
                  </from>
                  <to>
                    <xdr:col>24</xdr:col>
                    <xdr:colOff>114300</xdr:colOff>
                    <xdr:row>492</xdr:row>
                    <xdr:rowOff>219075</xdr:rowOff>
                  </to>
                </anchor>
              </controlPr>
            </control>
          </mc:Choice>
        </mc:AlternateContent>
        <mc:AlternateContent xmlns:mc="http://schemas.openxmlformats.org/markup-compatibility/2006">
          <mc:Choice Requires="x14">
            <control shapeId="9263" r:id="rId75" name="Option Button 3119">
              <controlPr defaultSize="0" autoFill="0" autoLine="0" autoPict="0">
                <anchor moveWithCells="1">
                  <from>
                    <xdr:col>4</xdr:col>
                    <xdr:colOff>57150</xdr:colOff>
                    <xdr:row>497</xdr:row>
                    <xdr:rowOff>57150</xdr:rowOff>
                  </from>
                  <to>
                    <xdr:col>5</xdr:col>
                    <xdr:colOff>152400</xdr:colOff>
                    <xdr:row>497</xdr:row>
                    <xdr:rowOff>247650</xdr:rowOff>
                  </to>
                </anchor>
              </controlPr>
            </control>
          </mc:Choice>
        </mc:AlternateContent>
        <mc:AlternateContent xmlns:mc="http://schemas.openxmlformats.org/markup-compatibility/2006">
          <mc:Choice Requires="x14">
            <control shapeId="9264" r:id="rId76" name="Option Button 3120">
              <controlPr defaultSize="0" autoFill="0" autoLine="0" autoPict="0">
                <anchor moveWithCells="1">
                  <from>
                    <xdr:col>11</xdr:col>
                    <xdr:colOff>57150</xdr:colOff>
                    <xdr:row>497</xdr:row>
                    <xdr:rowOff>57150</xdr:rowOff>
                  </from>
                  <to>
                    <xdr:col>12</xdr:col>
                    <xdr:colOff>152400</xdr:colOff>
                    <xdr:row>497</xdr:row>
                    <xdr:rowOff>247650</xdr:rowOff>
                  </to>
                </anchor>
              </controlPr>
            </control>
          </mc:Choice>
        </mc:AlternateContent>
        <mc:AlternateContent xmlns:mc="http://schemas.openxmlformats.org/markup-compatibility/2006">
          <mc:Choice Requires="x14">
            <control shapeId="9267" r:id="rId77" name="Option Button 3123">
              <controlPr defaultSize="0" autoFill="0" autoLine="0" autoPict="0">
                <anchor moveWithCells="1">
                  <from>
                    <xdr:col>4</xdr:col>
                    <xdr:colOff>57150</xdr:colOff>
                    <xdr:row>510</xdr:row>
                    <xdr:rowOff>19050</xdr:rowOff>
                  </from>
                  <to>
                    <xdr:col>5</xdr:col>
                    <xdr:colOff>161925</xdr:colOff>
                    <xdr:row>511</xdr:row>
                    <xdr:rowOff>0</xdr:rowOff>
                  </to>
                </anchor>
              </controlPr>
            </control>
          </mc:Choice>
        </mc:AlternateContent>
        <mc:AlternateContent xmlns:mc="http://schemas.openxmlformats.org/markup-compatibility/2006">
          <mc:Choice Requires="x14">
            <control shapeId="9268" r:id="rId78" name="Option Button 3124">
              <controlPr defaultSize="0" autoFill="0" autoLine="0" autoPict="0">
                <anchor moveWithCells="1">
                  <from>
                    <xdr:col>14</xdr:col>
                    <xdr:colOff>57150</xdr:colOff>
                    <xdr:row>510</xdr:row>
                    <xdr:rowOff>19050</xdr:rowOff>
                  </from>
                  <to>
                    <xdr:col>15</xdr:col>
                    <xdr:colOff>161925</xdr:colOff>
                    <xdr:row>511</xdr:row>
                    <xdr:rowOff>0</xdr:rowOff>
                  </to>
                </anchor>
              </controlPr>
            </control>
          </mc:Choice>
        </mc:AlternateContent>
        <mc:AlternateContent xmlns:mc="http://schemas.openxmlformats.org/markup-compatibility/2006">
          <mc:Choice Requires="x14">
            <control shapeId="9274" r:id="rId79" name="Group Box 3130">
              <controlPr defaultSize="0" print="0" autoFill="0" autoPict="0">
                <anchor moveWithCells="1">
                  <from>
                    <xdr:col>3</xdr:col>
                    <xdr:colOff>0</xdr:colOff>
                    <xdr:row>630</xdr:row>
                    <xdr:rowOff>0</xdr:rowOff>
                  </from>
                  <to>
                    <xdr:col>38</xdr:col>
                    <xdr:colOff>0</xdr:colOff>
                    <xdr:row>632</xdr:row>
                    <xdr:rowOff>76200</xdr:rowOff>
                  </to>
                </anchor>
              </controlPr>
            </control>
          </mc:Choice>
        </mc:AlternateContent>
        <mc:AlternateContent xmlns:mc="http://schemas.openxmlformats.org/markup-compatibility/2006">
          <mc:Choice Requires="x14">
            <control shapeId="9277" r:id="rId80" name="Option Button 3133">
              <controlPr defaultSize="0" autoFill="0" autoLine="0" autoPict="0">
                <anchor moveWithCells="1">
                  <from>
                    <xdr:col>4</xdr:col>
                    <xdr:colOff>66675</xdr:colOff>
                    <xdr:row>631</xdr:row>
                    <xdr:rowOff>19050</xdr:rowOff>
                  </from>
                  <to>
                    <xdr:col>5</xdr:col>
                    <xdr:colOff>171450</xdr:colOff>
                    <xdr:row>632</xdr:row>
                    <xdr:rowOff>0</xdr:rowOff>
                  </to>
                </anchor>
              </controlPr>
            </control>
          </mc:Choice>
        </mc:AlternateContent>
        <mc:AlternateContent xmlns:mc="http://schemas.openxmlformats.org/markup-compatibility/2006">
          <mc:Choice Requires="x14">
            <control shapeId="9278" r:id="rId81" name="Option Button 3134">
              <controlPr defaultSize="0" autoFill="0" autoLine="0" autoPict="0">
                <anchor moveWithCells="1">
                  <from>
                    <xdr:col>14</xdr:col>
                    <xdr:colOff>66675</xdr:colOff>
                    <xdr:row>631</xdr:row>
                    <xdr:rowOff>19050</xdr:rowOff>
                  </from>
                  <to>
                    <xdr:col>15</xdr:col>
                    <xdr:colOff>171450</xdr:colOff>
                    <xdr:row>632</xdr:row>
                    <xdr:rowOff>0</xdr:rowOff>
                  </to>
                </anchor>
              </controlPr>
            </control>
          </mc:Choice>
        </mc:AlternateContent>
        <mc:AlternateContent xmlns:mc="http://schemas.openxmlformats.org/markup-compatibility/2006">
          <mc:Choice Requires="x14">
            <control shapeId="9284" r:id="rId82" name="Group Box 3140">
              <controlPr defaultSize="0" print="0" autoFill="0" autoPict="0">
                <anchor moveWithCells="1">
                  <from>
                    <xdr:col>3</xdr:col>
                    <xdr:colOff>0</xdr:colOff>
                    <xdr:row>651</xdr:row>
                    <xdr:rowOff>0</xdr:rowOff>
                  </from>
                  <to>
                    <xdr:col>38</xdr:col>
                    <xdr:colOff>0</xdr:colOff>
                    <xdr:row>653</xdr:row>
                    <xdr:rowOff>76200</xdr:rowOff>
                  </to>
                </anchor>
              </controlPr>
            </control>
          </mc:Choice>
        </mc:AlternateContent>
        <mc:AlternateContent xmlns:mc="http://schemas.openxmlformats.org/markup-compatibility/2006">
          <mc:Choice Requires="x14">
            <control shapeId="9288" r:id="rId83" name="Option Button 3144">
              <controlPr defaultSize="0" autoFill="0" autoLine="0" autoPict="0">
                <anchor moveWithCells="1">
                  <from>
                    <xdr:col>4</xdr:col>
                    <xdr:colOff>57150</xdr:colOff>
                    <xdr:row>652</xdr:row>
                    <xdr:rowOff>19050</xdr:rowOff>
                  </from>
                  <to>
                    <xdr:col>5</xdr:col>
                    <xdr:colOff>161925</xdr:colOff>
                    <xdr:row>653</xdr:row>
                    <xdr:rowOff>0</xdr:rowOff>
                  </to>
                </anchor>
              </controlPr>
            </control>
          </mc:Choice>
        </mc:AlternateContent>
        <mc:AlternateContent xmlns:mc="http://schemas.openxmlformats.org/markup-compatibility/2006">
          <mc:Choice Requires="x14">
            <control shapeId="9289" r:id="rId84" name="Option Button 3145">
              <controlPr defaultSize="0" autoFill="0" autoLine="0" autoPict="0">
                <anchor moveWithCells="1">
                  <from>
                    <xdr:col>14</xdr:col>
                    <xdr:colOff>57150</xdr:colOff>
                    <xdr:row>652</xdr:row>
                    <xdr:rowOff>19050</xdr:rowOff>
                  </from>
                  <to>
                    <xdr:col>15</xdr:col>
                    <xdr:colOff>161925</xdr:colOff>
                    <xdr:row>653</xdr:row>
                    <xdr:rowOff>0</xdr:rowOff>
                  </to>
                </anchor>
              </controlPr>
            </control>
          </mc:Choice>
        </mc:AlternateContent>
        <mc:AlternateContent xmlns:mc="http://schemas.openxmlformats.org/markup-compatibility/2006">
          <mc:Choice Requires="x14">
            <control shapeId="28368" r:id="rId85" name="Group Box 22224">
              <controlPr defaultSize="0" print="0" autoFill="0" autoPict="0">
                <anchor moveWithCells="1">
                  <from>
                    <xdr:col>3</xdr:col>
                    <xdr:colOff>0</xdr:colOff>
                    <xdr:row>514</xdr:row>
                    <xdr:rowOff>0</xdr:rowOff>
                  </from>
                  <to>
                    <xdr:col>38</xdr:col>
                    <xdr:colOff>0</xdr:colOff>
                    <xdr:row>517</xdr:row>
                    <xdr:rowOff>38100</xdr:rowOff>
                  </to>
                </anchor>
              </controlPr>
            </control>
          </mc:Choice>
        </mc:AlternateContent>
        <mc:AlternateContent xmlns:mc="http://schemas.openxmlformats.org/markup-compatibility/2006">
          <mc:Choice Requires="x14">
            <control shapeId="28369" r:id="rId86" name="Option Button 22225">
              <controlPr defaultSize="0" autoFill="0" autoLine="0" autoPict="0">
                <anchor moveWithCells="1">
                  <from>
                    <xdr:col>4</xdr:col>
                    <xdr:colOff>57150</xdr:colOff>
                    <xdr:row>515</xdr:row>
                    <xdr:rowOff>19050</xdr:rowOff>
                  </from>
                  <to>
                    <xdr:col>5</xdr:col>
                    <xdr:colOff>161925</xdr:colOff>
                    <xdr:row>516</xdr:row>
                    <xdr:rowOff>0</xdr:rowOff>
                  </to>
                </anchor>
              </controlPr>
            </control>
          </mc:Choice>
        </mc:AlternateContent>
        <mc:AlternateContent xmlns:mc="http://schemas.openxmlformats.org/markup-compatibility/2006">
          <mc:Choice Requires="x14">
            <control shapeId="28370" r:id="rId87" name="Option Button 22226">
              <controlPr defaultSize="0" autoFill="0" autoLine="0" autoPict="0">
                <anchor moveWithCells="1">
                  <from>
                    <xdr:col>14</xdr:col>
                    <xdr:colOff>57150</xdr:colOff>
                    <xdr:row>515</xdr:row>
                    <xdr:rowOff>19050</xdr:rowOff>
                  </from>
                  <to>
                    <xdr:col>15</xdr:col>
                    <xdr:colOff>161925</xdr:colOff>
                    <xdr:row>516</xdr:row>
                    <xdr:rowOff>0</xdr:rowOff>
                  </to>
                </anchor>
              </controlPr>
            </control>
          </mc:Choice>
        </mc:AlternateContent>
        <mc:AlternateContent xmlns:mc="http://schemas.openxmlformats.org/markup-compatibility/2006">
          <mc:Choice Requires="x14">
            <control shapeId="28371" r:id="rId88" name="Group Box 22227">
              <controlPr defaultSize="0" print="0" autoFill="0" autoPict="0">
                <anchor moveWithCells="1">
                  <from>
                    <xdr:col>3</xdr:col>
                    <xdr:colOff>0</xdr:colOff>
                    <xdr:row>519</xdr:row>
                    <xdr:rowOff>0</xdr:rowOff>
                  </from>
                  <to>
                    <xdr:col>38</xdr:col>
                    <xdr:colOff>0</xdr:colOff>
                    <xdr:row>521</xdr:row>
                    <xdr:rowOff>85725</xdr:rowOff>
                  </to>
                </anchor>
              </controlPr>
            </control>
          </mc:Choice>
        </mc:AlternateContent>
        <mc:AlternateContent xmlns:mc="http://schemas.openxmlformats.org/markup-compatibility/2006">
          <mc:Choice Requires="x14">
            <control shapeId="28372" r:id="rId89" name="Option Button 22228">
              <controlPr defaultSize="0" autoFill="0" autoLine="0" autoPict="0">
                <anchor moveWithCells="1">
                  <from>
                    <xdr:col>4</xdr:col>
                    <xdr:colOff>57150</xdr:colOff>
                    <xdr:row>520</xdr:row>
                    <xdr:rowOff>19050</xdr:rowOff>
                  </from>
                  <to>
                    <xdr:col>5</xdr:col>
                    <xdr:colOff>161925</xdr:colOff>
                    <xdr:row>521</xdr:row>
                    <xdr:rowOff>0</xdr:rowOff>
                  </to>
                </anchor>
              </controlPr>
            </control>
          </mc:Choice>
        </mc:AlternateContent>
        <mc:AlternateContent xmlns:mc="http://schemas.openxmlformats.org/markup-compatibility/2006">
          <mc:Choice Requires="x14">
            <control shapeId="28373" r:id="rId90" name="Option Button 22229">
              <controlPr defaultSize="0" autoFill="0" autoLine="0" autoPict="0">
                <anchor moveWithCells="1">
                  <from>
                    <xdr:col>14</xdr:col>
                    <xdr:colOff>57150</xdr:colOff>
                    <xdr:row>520</xdr:row>
                    <xdr:rowOff>19050</xdr:rowOff>
                  </from>
                  <to>
                    <xdr:col>15</xdr:col>
                    <xdr:colOff>161925</xdr:colOff>
                    <xdr:row>521</xdr:row>
                    <xdr:rowOff>0</xdr:rowOff>
                  </to>
                </anchor>
              </controlPr>
            </control>
          </mc:Choice>
        </mc:AlternateContent>
        <mc:AlternateContent xmlns:mc="http://schemas.openxmlformats.org/markup-compatibility/2006">
          <mc:Choice Requires="x14">
            <control shapeId="28375" r:id="rId91" name="Option Button 22231">
              <controlPr defaultSize="0" autoFill="0" autoLine="0" autoPict="0">
                <anchor moveWithCells="1">
                  <from>
                    <xdr:col>4</xdr:col>
                    <xdr:colOff>57150</xdr:colOff>
                    <xdr:row>525</xdr:row>
                    <xdr:rowOff>19050</xdr:rowOff>
                  </from>
                  <to>
                    <xdr:col>5</xdr:col>
                    <xdr:colOff>161925</xdr:colOff>
                    <xdr:row>526</xdr:row>
                    <xdr:rowOff>0</xdr:rowOff>
                  </to>
                </anchor>
              </controlPr>
            </control>
          </mc:Choice>
        </mc:AlternateContent>
        <mc:AlternateContent xmlns:mc="http://schemas.openxmlformats.org/markup-compatibility/2006">
          <mc:Choice Requires="x14">
            <control shapeId="28376" r:id="rId92" name="Option Button 22232">
              <controlPr defaultSize="0" autoFill="0" autoLine="0" autoPict="0">
                <anchor moveWithCells="1">
                  <from>
                    <xdr:col>21</xdr:col>
                    <xdr:colOff>57150</xdr:colOff>
                    <xdr:row>525</xdr:row>
                    <xdr:rowOff>19050</xdr:rowOff>
                  </from>
                  <to>
                    <xdr:col>22</xdr:col>
                    <xdr:colOff>161925</xdr:colOff>
                    <xdr:row>526</xdr:row>
                    <xdr:rowOff>0</xdr:rowOff>
                  </to>
                </anchor>
              </controlPr>
            </control>
          </mc:Choice>
        </mc:AlternateContent>
        <mc:AlternateContent xmlns:mc="http://schemas.openxmlformats.org/markup-compatibility/2006">
          <mc:Choice Requires="x14">
            <control shapeId="28389" r:id="rId93" name="Option Button 22245">
              <controlPr defaultSize="0" autoFill="0" autoLine="0" autoPict="0">
                <anchor moveWithCells="1">
                  <from>
                    <xdr:col>4</xdr:col>
                    <xdr:colOff>57150</xdr:colOff>
                    <xdr:row>526</xdr:row>
                    <xdr:rowOff>19050</xdr:rowOff>
                  </from>
                  <to>
                    <xdr:col>5</xdr:col>
                    <xdr:colOff>161925</xdr:colOff>
                    <xdr:row>527</xdr:row>
                    <xdr:rowOff>0</xdr:rowOff>
                  </to>
                </anchor>
              </controlPr>
            </control>
          </mc:Choice>
        </mc:AlternateContent>
        <mc:AlternateContent xmlns:mc="http://schemas.openxmlformats.org/markup-compatibility/2006">
          <mc:Choice Requires="x14">
            <control shapeId="28719" r:id="rId94" name="Group Box 22575">
              <controlPr defaultSize="0" print="0" autoFill="0" autoPict="0">
                <anchor moveWithCells="1">
                  <from>
                    <xdr:col>3</xdr:col>
                    <xdr:colOff>0</xdr:colOff>
                    <xdr:row>672</xdr:row>
                    <xdr:rowOff>0</xdr:rowOff>
                  </from>
                  <to>
                    <xdr:col>38</xdr:col>
                    <xdr:colOff>0</xdr:colOff>
                    <xdr:row>674</xdr:row>
                    <xdr:rowOff>76200</xdr:rowOff>
                  </to>
                </anchor>
              </controlPr>
            </control>
          </mc:Choice>
        </mc:AlternateContent>
        <mc:AlternateContent xmlns:mc="http://schemas.openxmlformats.org/markup-compatibility/2006">
          <mc:Choice Requires="x14">
            <control shapeId="28720" r:id="rId95" name="Option Button 22576">
              <controlPr defaultSize="0" autoFill="0" autoLine="0" autoPict="0">
                <anchor moveWithCells="1">
                  <from>
                    <xdr:col>4</xdr:col>
                    <xdr:colOff>57150</xdr:colOff>
                    <xdr:row>673</xdr:row>
                    <xdr:rowOff>19050</xdr:rowOff>
                  </from>
                  <to>
                    <xdr:col>5</xdr:col>
                    <xdr:colOff>161925</xdr:colOff>
                    <xdr:row>674</xdr:row>
                    <xdr:rowOff>0</xdr:rowOff>
                  </to>
                </anchor>
              </controlPr>
            </control>
          </mc:Choice>
        </mc:AlternateContent>
        <mc:AlternateContent xmlns:mc="http://schemas.openxmlformats.org/markup-compatibility/2006">
          <mc:Choice Requires="x14">
            <control shapeId="28721" r:id="rId96" name="Option Button 22577">
              <controlPr defaultSize="0" autoFill="0" autoLine="0" autoPict="0">
                <anchor moveWithCells="1">
                  <from>
                    <xdr:col>14</xdr:col>
                    <xdr:colOff>57150</xdr:colOff>
                    <xdr:row>673</xdr:row>
                    <xdr:rowOff>19050</xdr:rowOff>
                  </from>
                  <to>
                    <xdr:col>15</xdr:col>
                    <xdr:colOff>161925</xdr:colOff>
                    <xdr:row>674</xdr:row>
                    <xdr:rowOff>0</xdr:rowOff>
                  </to>
                </anchor>
              </controlPr>
            </control>
          </mc:Choice>
        </mc:AlternateContent>
        <mc:AlternateContent xmlns:mc="http://schemas.openxmlformats.org/markup-compatibility/2006">
          <mc:Choice Requires="x14">
            <control shapeId="33634" r:id="rId97" name="Option Button 27490">
              <controlPr defaultSize="0" autoFill="0" autoLine="0" autoPict="0">
                <anchor moveWithCells="1">
                  <from>
                    <xdr:col>4</xdr:col>
                    <xdr:colOff>9525</xdr:colOff>
                    <xdr:row>361</xdr:row>
                    <xdr:rowOff>28575</xdr:rowOff>
                  </from>
                  <to>
                    <xdr:col>5</xdr:col>
                    <xdr:colOff>95250</xdr:colOff>
                    <xdr:row>361</xdr:row>
                    <xdr:rowOff>219075</xdr:rowOff>
                  </to>
                </anchor>
              </controlPr>
            </control>
          </mc:Choice>
        </mc:AlternateContent>
        <mc:AlternateContent xmlns:mc="http://schemas.openxmlformats.org/markup-compatibility/2006">
          <mc:Choice Requires="x14">
            <control shapeId="33635" r:id="rId98" name="Option Button 27491">
              <controlPr defaultSize="0" autoFill="0" autoLine="0" autoPict="0">
                <anchor moveWithCells="1">
                  <from>
                    <xdr:col>14</xdr:col>
                    <xdr:colOff>9525</xdr:colOff>
                    <xdr:row>361</xdr:row>
                    <xdr:rowOff>28575</xdr:rowOff>
                  </from>
                  <to>
                    <xdr:col>15</xdr:col>
                    <xdr:colOff>95250</xdr:colOff>
                    <xdr:row>361</xdr:row>
                    <xdr:rowOff>219075</xdr:rowOff>
                  </to>
                </anchor>
              </controlPr>
            </control>
          </mc:Choice>
        </mc:AlternateContent>
        <mc:AlternateContent xmlns:mc="http://schemas.openxmlformats.org/markup-compatibility/2006">
          <mc:Choice Requires="x14">
            <control shapeId="33636" r:id="rId99" name="Option Button 27492">
              <controlPr defaultSize="0" autoFill="0" autoLine="0" autoPict="0">
                <anchor moveWithCells="1">
                  <from>
                    <xdr:col>24</xdr:col>
                    <xdr:colOff>9525</xdr:colOff>
                    <xdr:row>361</xdr:row>
                    <xdr:rowOff>28575</xdr:rowOff>
                  </from>
                  <to>
                    <xdr:col>25</xdr:col>
                    <xdr:colOff>95250</xdr:colOff>
                    <xdr:row>361</xdr:row>
                    <xdr:rowOff>219075</xdr:rowOff>
                  </to>
                </anchor>
              </controlPr>
            </control>
          </mc:Choice>
        </mc:AlternateContent>
        <mc:AlternateContent xmlns:mc="http://schemas.openxmlformats.org/markup-compatibility/2006">
          <mc:Choice Requires="x14">
            <control shapeId="33637" r:id="rId100" name="Group Box 27493">
              <controlPr defaultSize="0" print="0" autoFill="0" autoPict="0">
                <anchor moveWithCells="1">
                  <from>
                    <xdr:col>3</xdr:col>
                    <xdr:colOff>0</xdr:colOff>
                    <xdr:row>360</xdr:row>
                    <xdr:rowOff>0</xdr:rowOff>
                  </from>
                  <to>
                    <xdr:col>38</xdr:col>
                    <xdr:colOff>0</xdr:colOff>
                    <xdr:row>362</xdr:row>
                    <xdr:rowOff>57150</xdr:rowOff>
                  </to>
                </anchor>
              </controlPr>
            </control>
          </mc:Choice>
        </mc:AlternateContent>
        <mc:AlternateContent xmlns:mc="http://schemas.openxmlformats.org/markup-compatibility/2006">
          <mc:Choice Requires="x14">
            <control shapeId="36242" r:id="rId101" name="Group Box 30098">
              <controlPr defaultSize="0" print="0" autoFill="0" autoPict="0">
                <anchor moveWithCells="1">
                  <from>
                    <xdr:col>3</xdr:col>
                    <xdr:colOff>0</xdr:colOff>
                    <xdr:row>524</xdr:row>
                    <xdr:rowOff>0</xdr:rowOff>
                  </from>
                  <to>
                    <xdr:col>38</xdr:col>
                    <xdr:colOff>0</xdr:colOff>
                    <xdr:row>527</xdr:row>
                    <xdr:rowOff>19050</xdr:rowOff>
                  </to>
                </anchor>
              </controlPr>
            </control>
          </mc:Choice>
        </mc:AlternateContent>
        <mc:AlternateContent xmlns:mc="http://schemas.openxmlformats.org/markup-compatibility/2006">
          <mc:Choice Requires="x14">
            <control shapeId="36245" r:id="rId102" name="Check Box 30101">
              <controlPr defaultSize="0" autoFill="0" autoLine="0" autoPict="0">
                <anchor moveWithCells="1">
                  <from>
                    <xdr:col>4</xdr:col>
                    <xdr:colOff>104775</xdr:colOff>
                    <xdr:row>666</xdr:row>
                    <xdr:rowOff>57150</xdr:rowOff>
                  </from>
                  <to>
                    <xdr:col>6</xdr:col>
                    <xdr:colOff>9525</xdr:colOff>
                    <xdr:row>666</xdr:row>
                    <xdr:rowOff>266700</xdr:rowOff>
                  </to>
                </anchor>
              </controlPr>
            </control>
          </mc:Choice>
        </mc:AlternateContent>
        <mc:AlternateContent xmlns:mc="http://schemas.openxmlformats.org/markup-compatibility/2006">
          <mc:Choice Requires="x14">
            <control shapeId="36246" r:id="rId103" name="Check Box 30102">
              <controlPr defaultSize="0" autoFill="0" autoLine="0" autoPict="0">
                <anchor moveWithCells="1">
                  <from>
                    <xdr:col>6</xdr:col>
                    <xdr:colOff>104775</xdr:colOff>
                    <xdr:row>666</xdr:row>
                    <xdr:rowOff>57150</xdr:rowOff>
                  </from>
                  <to>
                    <xdr:col>8</xdr:col>
                    <xdr:colOff>9525</xdr:colOff>
                    <xdr:row>666</xdr:row>
                    <xdr:rowOff>266700</xdr:rowOff>
                  </to>
                </anchor>
              </controlPr>
            </control>
          </mc:Choice>
        </mc:AlternateContent>
        <mc:AlternateContent xmlns:mc="http://schemas.openxmlformats.org/markup-compatibility/2006">
          <mc:Choice Requires="x14">
            <control shapeId="36247" r:id="rId104" name="Check Box 30103">
              <controlPr defaultSize="0" autoFill="0" autoLine="0" autoPict="0">
                <anchor moveWithCells="1">
                  <from>
                    <xdr:col>8</xdr:col>
                    <xdr:colOff>104775</xdr:colOff>
                    <xdr:row>666</xdr:row>
                    <xdr:rowOff>57150</xdr:rowOff>
                  </from>
                  <to>
                    <xdr:col>10</xdr:col>
                    <xdr:colOff>9525</xdr:colOff>
                    <xdr:row>666</xdr:row>
                    <xdr:rowOff>266700</xdr:rowOff>
                  </to>
                </anchor>
              </controlPr>
            </control>
          </mc:Choice>
        </mc:AlternateContent>
        <mc:AlternateContent xmlns:mc="http://schemas.openxmlformats.org/markup-compatibility/2006">
          <mc:Choice Requires="x14">
            <control shapeId="36248" r:id="rId105" name="Check Box 30104">
              <controlPr defaultSize="0" autoFill="0" autoLine="0" autoPict="0">
                <anchor moveWithCells="1">
                  <from>
                    <xdr:col>10</xdr:col>
                    <xdr:colOff>104775</xdr:colOff>
                    <xdr:row>666</xdr:row>
                    <xdr:rowOff>57150</xdr:rowOff>
                  </from>
                  <to>
                    <xdr:col>12</xdr:col>
                    <xdr:colOff>9525</xdr:colOff>
                    <xdr:row>666</xdr:row>
                    <xdr:rowOff>266700</xdr:rowOff>
                  </to>
                </anchor>
              </controlPr>
            </control>
          </mc:Choice>
        </mc:AlternateContent>
        <mc:AlternateContent xmlns:mc="http://schemas.openxmlformats.org/markup-compatibility/2006">
          <mc:Choice Requires="x14">
            <control shapeId="36249" r:id="rId106" name="Check Box 30105">
              <controlPr defaultSize="0" autoFill="0" autoLine="0" autoPict="0">
                <anchor moveWithCells="1">
                  <from>
                    <xdr:col>12</xdr:col>
                    <xdr:colOff>104775</xdr:colOff>
                    <xdr:row>666</xdr:row>
                    <xdr:rowOff>57150</xdr:rowOff>
                  </from>
                  <to>
                    <xdr:col>14</xdr:col>
                    <xdr:colOff>9525</xdr:colOff>
                    <xdr:row>666</xdr:row>
                    <xdr:rowOff>266700</xdr:rowOff>
                  </to>
                </anchor>
              </controlPr>
            </control>
          </mc:Choice>
        </mc:AlternateContent>
        <mc:AlternateContent xmlns:mc="http://schemas.openxmlformats.org/markup-compatibility/2006">
          <mc:Choice Requires="x14">
            <control shapeId="36250" r:id="rId107" name="Check Box 30106">
              <controlPr defaultSize="0" autoFill="0" autoLine="0" autoPict="0">
                <anchor moveWithCells="1">
                  <from>
                    <xdr:col>14</xdr:col>
                    <xdr:colOff>104775</xdr:colOff>
                    <xdr:row>666</xdr:row>
                    <xdr:rowOff>57150</xdr:rowOff>
                  </from>
                  <to>
                    <xdr:col>16</xdr:col>
                    <xdr:colOff>9525</xdr:colOff>
                    <xdr:row>666</xdr:row>
                    <xdr:rowOff>266700</xdr:rowOff>
                  </to>
                </anchor>
              </controlPr>
            </control>
          </mc:Choice>
        </mc:AlternateContent>
        <mc:AlternateContent xmlns:mc="http://schemas.openxmlformats.org/markup-compatibility/2006">
          <mc:Choice Requires="x14">
            <control shapeId="36251" r:id="rId108" name="Check Box 30107">
              <controlPr defaultSize="0" autoFill="0" autoLine="0" autoPict="0">
                <anchor moveWithCells="1">
                  <from>
                    <xdr:col>16</xdr:col>
                    <xdr:colOff>104775</xdr:colOff>
                    <xdr:row>666</xdr:row>
                    <xdr:rowOff>57150</xdr:rowOff>
                  </from>
                  <to>
                    <xdr:col>18</xdr:col>
                    <xdr:colOff>9525</xdr:colOff>
                    <xdr:row>666</xdr:row>
                    <xdr:rowOff>266700</xdr:rowOff>
                  </to>
                </anchor>
              </controlPr>
            </control>
          </mc:Choice>
        </mc:AlternateContent>
        <mc:AlternateContent xmlns:mc="http://schemas.openxmlformats.org/markup-compatibility/2006">
          <mc:Choice Requires="x14">
            <control shapeId="36252" r:id="rId109" name="Check Box 30108">
              <controlPr defaultSize="0" autoFill="0" autoLine="0" autoPict="0">
                <anchor moveWithCells="1">
                  <from>
                    <xdr:col>18</xdr:col>
                    <xdr:colOff>104775</xdr:colOff>
                    <xdr:row>666</xdr:row>
                    <xdr:rowOff>57150</xdr:rowOff>
                  </from>
                  <to>
                    <xdr:col>20</xdr:col>
                    <xdr:colOff>9525</xdr:colOff>
                    <xdr:row>666</xdr:row>
                    <xdr:rowOff>266700</xdr:rowOff>
                  </to>
                </anchor>
              </controlPr>
            </control>
          </mc:Choice>
        </mc:AlternateContent>
        <mc:AlternateContent xmlns:mc="http://schemas.openxmlformats.org/markup-compatibility/2006">
          <mc:Choice Requires="x14">
            <control shapeId="36253" r:id="rId110" name="Check Box 30109">
              <controlPr defaultSize="0" autoFill="0" autoLine="0" autoPict="0">
                <anchor moveWithCells="1">
                  <from>
                    <xdr:col>20</xdr:col>
                    <xdr:colOff>104775</xdr:colOff>
                    <xdr:row>666</xdr:row>
                    <xdr:rowOff>57150</xdr:rowOff>
                  </from>
                  <to>
                    <xdr:col>22</xdr:col>
                    <xdr:colOff>9525</xdr:colOff>
                    <xdr:row>666</xdr:row>
                    <xdr:rowOff>266700</xdr:rowOff>
                  </to>
                </anchor>
              </controlPr>
            </control>
          </mc:Choice>
        </mc:AlternateContent>
        <mc:AlternateContent xmlns:mc="http://schemas.openxmlformats.org/markup-compatibility/2006">
          <mc:Choice Requires="x14">
            <control shapeId="36254" r:id="rId111" name="Check Box 30110">
              <controlPr defaultSize="0" autoFill="0" autoLine="0" autoPict="0">
                <anchor moveWithCells="1">
                  <from>
                    <xdr:col>22</xdr:col>
                    <xdr:colOff>104775</xdr:colOff>
                    <xdr:row>666</xdr:row>
                    <xdr:rowOff>57150</xdr:rowOff>
                  </from>
                  <to>
                    <xdr:col>24</xdr:col>
                    <xdr:colOff>9525</xdr:colOff>
                    <xdr:row>666</xdr:row>
                    <xdr:rowOff>266700</xdr:rowOff>
                  </to>
                </anchor>
              </controlPr>
            </control>
          </mc:Choice>
        </mc:AlternateContent>
        <mc:AlternateContent xmlns:mc="http://schemas.openxmlformats.org/markup-compatibility/2006">
          <mc:Choice Requires="x14">
            <control shapeId="36255" r:id="rId112" name="Check Box 30111">
              <controlPr defaultSize="0" autoFill="0" autoLine="0" autoPict="0">
                <anchor moveWithCells="1">
                  <from>
                    <xdr:col>24</xdr:col>
                    <xdr:colOff>104775</xdr:colOff>
                    <xdr:row>666</xdr:row>
                    <xdr:rowOff>57150</xdr:rowOff>
                  </from>
                  <to>
                    <xdr:col>26</xdr:col>
                    <xdr:colOff>9525</xdr:colOff>
                    <xdr:row>666</xdr:row>
                    <xdr:rowOff>266700</xdr:rowOff>
                  </to>
                </anchor>
              </controlPr>
            </control>
          </mc:Choice>
        </mc:AlternateContent>
        <mc:AlternateContent xmlns:mc="http://schemas.openxmlformats.org/markup-compatibility/2006">
          <mc:Choice Requires="x14">
            <control shapeId="36256" r:id="rId113" name="Check Box 30112">
              <controlPr defaultSize="0" autoFill="0" autoLine="0" autoPict="0">
                <anchor moveWithCells="1">
                  <from>
                    <xdr:col>26</xdr:col>
                    <xdr:colOff>104775</xdr:colOff>
                    <xdr:row>666</xdr:row>
                    <xdr:rowOff>57150</xdr:rowOff>
                  </from>
                  <to>
                    <xdr:col>28</xdr:col>
                    <xdr:colOff>9525</xdr:colOff>
                    <xdr:row>666</xdr:row>
                    <xdr:rowOff>266700</xdr:rowOff>
                  </to>
                </anchor>
              </controlPr>
            </control>
          </mc:Choice>
        </mc:AlternateContent>
        <mc:AlternateContent xmlns:mc="http://schemas.openxmlformats.org/markup-compatibility/2006">
          <mc:Choice Requires="x14">
            <control shapeId="36257" r:id="rId114" name="Check Box 30113">
              <controlPr defaultSize="0" autoFill="0" autoLine="0" autoPict="0">
                <anchor moveWithCells="1">
                  <from>
                    <xdr:col>28</xdr:col>
                    <xdr:colOff>104775</xdr:colOff>
                    <xdr:row>666</xdr:row>
                    <xdr:rowOff>57150</xdr:rowOff>
                  </from>
                  <to>
                    <xdr:col>30</xdr:col>
                    <xdr:colOff>9525</xdr:colOff>
                    <xdr:row>666</xdr:row>
                    <xdr:rowOff>266700</xdr:rowOff>
                  </to>
                </anchor>
              </controlPr>
            </control>
          </mc:Choice>
        </mc:AlternateContent>
        <mc:AlternateContent xmlns:mc="http://schemas.openxmlformats.org/markup-compatibility/2006">
          <mc:Choice Requires="x14">
            <control shapeId="36258" r:id="rId115" name="Check Box 30114">
              <controlPr defaultSize="0" autoFill="0" autoLine="0" autoPict="0">
                <anchor moveWithCells="1">
                  <from>
                    <xdr:col>30</xdr:col>
                    <xdr:colOff>104775</xdr:colOff>
                    <xdr:row>666</xdr:row>
                    <xdr:rowOff>57150</xdr:rowOff>
                  </from>
                  <to>
                    <xdr:col>32</xdr:col>
                    <xdr:colOff>9525</xdr:colOff>
                    <xdr:row>666</xdr:row>
                    <xdr:rowOff>266700</xdr:rowOff>
                  </to>
                </anchor>
              </controlPr>
            </control>
          </mc:Choice>
        </mc:AlternateContent>
        <mc:AlternateContent xmlns:mc="http://schemas.openxmlformats.org/markup-compatibility/2006">
          <mc:Choice Requires="x14">
            <control shapeId="36259" r:id="rId116" name="Check Box 30115">
              <controlPr defaultSize="0" autoFill="0" autoLine="0" autoPict="0">
                <anchor moveWithCells="1">
                  <from>
                    <xdr:col>4</xdr:col>
                    <xdr:colOff>95250</xdr:colOff>
                    <xdr:row>645</xdr:row>
                    <xdr:rowOff>57150</xdr:rowOff>
                  </from>
                  <to>
                    <xdr:col>6</xdr:col>
                    <xdr:colOff>0</xdr:colOff>
                    <xdr:row>645</xdr:row>
                    <xdr:rowOff>266700</xdr:rowOff>
                  </to>
                </anchor>
              </controlPr>
            </control>
          </mc:Choice>
        </mc:AlternateContent>
        <mc:AlternateContent xmlns:mc="http://schemas.openxmlformats.org/markup-compatibility/2006">
          <mc:Choice Requires="x14">
            <control shapeId="36260" r:id="rId117" name="Check Box 30116">
              <controlPr defaultSize="0" autoFill="0" autoLine="0" autoPict="0">
                <anchor moveWithCells="1">
                  <from>
                    <xdr:col>6</xdr:col>
                    <xdr:colOff>95250</xdr:colOff>
                    <xdr:row>645</xdr:row>
                    <xdr:rowOff>57150</xdr:rowOff>
                  </from>
                  <to>
                    <xdr:col>8</xdr:col>
                    <xdr:colOff>0</xdr:colOff>
                    <xdr:row>645</xdr:row>
                    <xdr:rowOff>266700</xdr:rowOff>
                  </to>
                </anchor>
              </controlPr>
            </control>
          </mc:Choice>
        </mc:AlternateContent>
        <mc:AlternateContent xmlns:mc="http://schemas.openxmlformats.org/markup-compatibility/2006">
          <mc:Choice Requires="x14">
            <control shapeId="36261" r:id="rId118" name="Check Box 30117">
              <controlPr defaultSize="0" autoFill="0" autoLine="0" autoPict="0">
                <anchor moveWithCells="1">
                  <from>
                    <xdr:col>8</xdr:col>
                    <xdr:colOff>95250</xdr:colOff>
                    <xdr:row>645</xdr:row>
                    <xdr:rowOff>57150</xdr:rowOff>
                  </from>
                  <to>
                    <xdr:col>10</xdr:col>
                    <xdr:colOff>0</xdr:colOff>
                    <xdr:row>645</xdr:row>
                    <xdr:rowOff>266700</xdr:rowOff>
                  </to>
                </anchor>
              </controlPr>
            </control>
          </mc:Choice>
        </mc:AlternateContent>
        <mc:AlternateContent xmlns:mc="http://schemas.openxmlformats.org/markup-compatibility/2006">
          <mc:Choice Requires="x14">
            <control shapeId="36262" r:id="rId119" name="Check Box 30118">
              <controlPr defaultSize="0" autoFill="0" autoLine="0" autoPict="0">
                <anchor moveWithCells="1">
                  <from>
                    <xdr:col>10</xdr:col>
                    <xdr:colOff>95250</xdr:colOff>
                    <xdr:row>645</xdr:row>
                    <xdr:rowOff>57150</xdr:rowOff>
                  </from>
                  <to>
                    <xdr:col>12</xdr:col>
                    <xdr:colOff>0</xdr:colOff>
                    <xdr:row>645</xdr:row>
                    <xdr:rowOff>266700</xdr:rowOff>
                  </to>
                </anchor>
              </controlPr>
            </control>
          </mc:Choice>
        </mc:AlternateContent>
        <mc:AlternateContent xmlns:mc="http://schemas.openxmlformats.org/markup-compatibility/2006">
          <mc:Choice Requires="x14">
            <control shapeId="36263" r:id="rId120" name="Check Box 30119">
              <controlPr defaultSize="0" autoFill="0" autoLine="0" autoPict="0">
                <anchor moveWithCells="1">
                  <from>
                    <xdr:col>14</xdr:col>
                    <xdr:colOff>95250</xdr:colOff>
                    <xdr:row>645</xdr:row>
                    <xdr:rowOff>57150</xdr:rowOff>
                  </from>
                  <to>
                    <xdr:col>16</xdr:col>
                    <xdr:colOff>0</xdr:colOff>
                    <xdr:row>645</xdr:row>
                    <xdr:rowOff>266700</xdr:rowOff>
                  </to>
                </anchor>
              </controlPr>
            </control>
          </mc:Choice>
        </mc:AlternateContent>
        <mc:AlternateContent xmlns:mc="http://schemas.openxmlformats.org/markup-compatibility/2006">
          <mc:Choice Requires="x14">
            <control shapeId="36264" r:id="rId121" name="Check Box 30120">
              <controlPr defaultSize="0" autoFill="0" autoLine="0" autoPict="0">
                <anchor moveWithCells="1">
                  <from>
                    <xdr:col>16</xdr:col>
                    <xdr:colOff>95250</xdr:colOff>
                    <xdr:row>645</xdr:row>
                    <xdr:rowOff>57150</xdr:rowOff>
                  </from>
                  <to>
                    <xdr:col>18</xdr:col>
                    <xdr:colOff>0</xdr:colOff>
                    <xdr:row>645</xdr:row>
                    <xdr:rowOff>266700</xdr:rowOff>
                  </to>
                </anchor>
              </controlPr>
            </control>
          </mc:Choice>
        </mc:AlternateContent>
        <mc:AlternateContent xmlns:mc="http://schemas.openxmlformats.org/markup-compatibility/2006">
          <mc:Choice Requires="x14">
            <control shapeId="36265" r:id="rId122" name="Check Box 30121">
              <controlPr defaultSize="0" autoFill="0" autoLine="0" autoPict="0">
                <anchor moveWithCells="1">
                  <from>
                    <xdr:col>18</xdr:col>
                    <xdr:colOff>95250</xdr:colOff>
                    <xdr:row>645</xdr:row>
                    <xdr:rowOff>57150</xdr:rowOff>
                  </from>
                  <to>
                    <xdr:col>20</xdr:col>
                    <xdr:colOff>0</xdr:colOff>
                    <xdr:row>645</xdr:row>
                    <xdr:rowOff>266700</xdr:rowOff>
                  </to>
                </anchor>
              </controlPr>
            </control>
          </mc:Choice>
        </mc:AlternateContent>
        <mc:AlternateContent xmlns:mc="http://schemas.openxmlformats.org/markup-compatibility/2006">
          <mc:Choice Requires="x14">
            <control shapeId="36266" r:id="rId123" name="Check Box 30122">
              <controlPr defaultSize="0" autoFill="0" autoLine="0" autoPict="0">
                <anchor moveWithCells="1">
                  <from>
                    <xdr:col>20</xdr:col>
                    <xdr:colOff>95250</xdr:colOff>
                    <xdr:row>645</xdr:row>
                    <xdr:rowOff>57150</xdr:rowOff>
                  </from>
                  <to>
                    <xdr:col>22</xdr:col>
                    <xdr:colOff>0</xdr:colOff>
                    <xdr:row>645</xdr:row>
                    <xdr:rowOff>266700</xdr:rowOff>
                  </to>
                </anchor>
              </controlPr>
            </control>
          </mc:Choice>
        </mc:AlternateContent>
        <mc:AlternateContent xmlns:mc="http://schemas.openxmlformats.org/markup-compatibility/2006">
          <mc:Choice Requires="x14">
            <control shapeId="36267" r:id="rId124" name="Check Box 30123">
              <controlPr defaultSize="0" autoFill="0" autoLine="0" autoPict="0">
                <anchor moveWithCells="1">
                  <from>
                    <xdr:col>22</xdr:col>
                    <xdr:colOff>95250</xdr:colOff>
                    <xdr:row>645</xdr:row>
                    <xdr:rowOff>57150</xdr:rowOff>
                  </from>
                  <to>
                    <xdr:col>24</xdr:col>
                    <xdr:colOff>0</xdr:colOff>
                    <xdr:row>645</xdr:row>
                    <xdr:rowOff>266700</xdr:rowOff>
                  </to>
                </anchor>
              </controlPr>
            </control>
          </mc:Choice>
        </mc:AlternateContent>
        <mc:AlternateContent xmlns:mc="http://schemas.openxmlformats.org/markup-compatibility/2006">
          <mc:Choice Requires="x14">
            <control shapeId="36268" r:id="rId125" name="Check Box 30124">
              <controlPr defaultSize="0" autoFill="0" autoLine="0" autoPict="0">
                <anchor moveWithCells="1">
                  <from>
                    <xdr:col>24</xdr:col>
                    <xdr:colOff>95250</xdr:colOff>
                    <xdr:row>645</xdr:row>
                    <xdr:rowOff>57150</xdr:rowOff>
                  </from>
                  <to>
                    <xdr:col>26</xdr:col>
                    <xdr:colOff>0</xdr:colOff>
                    <xdr:row>645</xdr:row>
                    <xdr:rowOff>266700</xdr:rowOff>
                  </to>
                </anchor>
              </controlPr>
            </control>
          </mc:Choice>
        </mc:AlternateContent>
        <mc:AlternateContent xmlns:mc="http://schemas.openxmlformats.org/markup-compatibility/2006">
          <mc:Choice Requires="x14">
            <control shapeId="36269" r:id="rId126" name="Check Box 30125">
              <controlPr defaultSize="0" autoFill="0" autoLine="0" autoPict="0">
                <anchor moveWithCells="1">
                  <from>
                    <xdr:col>26</xdr:col>
                    <xdr:colOff>95250</xdr:colOff>
                    <xdr:row>645</xdr:row>
                    <xdr:rowOff>57150</xdr:rowOff>
                  </from>
                  <to>
                    <xdr:col>28</xdr:col>
                    <xdr:colOff>0</xdr:colOff>
                    <xdr:row>645</xdr:row>
                    <xdr:rowOff>266700</xdr:rowOff>
                  </to>
                </anchor>
              </controlPr>
            </control>
          </mc:Choice>
        </mc:AlternateContent>
        <mc:AlternateContent xmlns:mc="http://schemas.openxmlformats.org/markup-compatibility/2006">
          <mc:Choice Requires="x14">
            <control shapeId="36270" r:id="rId127" name="Check Box 30126">
              <controlPr defaultSize="0" autoFill="0" autoLine="0" autoPict="0">
                <anchor moveWithCells="1">
                  <from>
                    <xdr:col>28</xdr:col>
                    <xdr:colOff>95250</xdr:colOff>
                    <xdr:row>645</xdr:row>
                    <xdr:rowOff>57150</xdr:rowOff>
                  </from>
                  <to>
                    <xdr:col>30</xdr:col>
                    <xdr:colOff>0</xdr:colOff>
                    <xdr:row>645</xdr:row>
                    <xdr:rowOff>266700</xdr:rowOff>
                  </to>
                </anchor>
              </controlPr>
            </control>
          </mc:Choice>
        </mc:AlternateContent>
        <mc:AlternateContent xmlns:mc="http://schemas.openxmlformats.org/markup-compatibility/2006">
          <mc:Choice Requires="x14">
            <control shapeId="36271" r:id="rId128" name="Check Box 30127">
              <controlPr defaultSize="0" autoFill="0" autoLine="0" autoPict="0">
                <anchor moveWithCells="1">
                  <from>
                    <xdr:col>30</xdr:col>
                    <xdr:colOff>95250</xdr:colOff>
                    <xdr:row>645</xdr:row>
                    <xdr:rowOff>57150</xdr:rowOff>
                  </from>
                  <to>
                    <xdr:col>32</xdr:col>
                    <xdr:colOff>0</xdr:colOff>
                    <xdr:row>645</xdr:row>
                    <xdr:rowOff>266700</xdr:rowOff>
                  </to>
                </anchor>
              </controlPr>
            </control>
          </mc:Choice>
        </mc:AlternateContent>
        <mc:AlternateContent xmlns:mc="http://schemas.openxmlformats.org/markup-compatibility/2006">
          <mc:Choice Requires="x14">
            <control shapeId="36272" r:id="rId129" name="Check Box 30128">
              <controlPr defaultSize="0" autoFill="0" autoLine="0" autoPict="0">
                <anchor moveWithCells="1">
                  <from>
                    <xdr:col>32</xdr:col>
                    <xdr:colOff>95250</xdr:colOff>
                    <xdr:row>645</xdr:row>
                    <xdr:rowOff>57150</xdr:rowOff>
                  </from>
                  <to>
                    <xdr:col>34</xdr:col>
                    <xdr:colOff>0</xdr:colOff>
                    <xdr:row>645</xdr:row>
                    <xdr:rowOff>266700</xdr:rowOff>
                  </to>
                </anchor>
              </controlPr>
            </control>
          </mc:Choice>
        </mc:AlternateContent>
        <mc:AlternateContent xmlns:mc="http://schemas.openxmlformats.org/markup-compatibility/2006">
          <mc:Choice Requires="x14">
            <control shapeId="36273" r:id="rId130" name="Check Box 30129">
              <controlPr defaultSize="0" autoFill="0" autoLine="0" autoPict="0">
                <anchor moveWithCells="1">
                  <from>
                    <xdr:col>34</xdr:col>
                    <xdr:colOff>85725</xdr:colOff>
                    <xdr:row>645</xdr:row>
                    <xdr:rowOff>57150</xdr:rowOff>
                  </from>
                  <to>
                    <xdr:col>35</xdr:col>
                    <xdr:colOff>190500</xdr:colOff>
                    <xdr:row>645</xdr:row>
                    <xdr:rowOff>266700</xdr:rowOff>
                  </to>
                </anchor>
              </controlPr>
            </control>
          </mc:Choice>
        </mc:AlternateContent>
        <mc:AlternateContent xmlns:mc="http://schemas.openxmlformats.org/markup-compatibility/2006">
          <mc:Choice Requires="x14">
            <control shapeId="36274" r:id="rId131" name="Check Box 30130">
              <controlPr defaultSize="0" autoFill="0" autoLine="0" autoPict="0">
                <anchor moveWithCells="1">
                  <from>
                    <xdr:col>7</xdr:col>
                    <xdr:colOff>95250</xdr:colOff>
                    <xdr:row>611</xdr:row>
                    <xdr:rowOff>57150</xdr:rowOff>
                  </from>
                  <to>
                    <xdr:col>9</xdr:col>
                    <xdr:colOff>0</xdr:colOff>
                    <xdr:row>611</xdr:row>
                    <xdr:rowOff>266700</xdr:rowOff>
                  </to>
                </anchor>
              </controlPr>
            </control>
          </mc:Choice>
        </mc:AlternateContent>
        <mc:AlternateContent xmlns:mc="http://schemas.openxmlformats.org/markup-compatibility/2006">
          <mc:Choice Requires="x14">
            <control shapeId="36275" r:id="rId132" name="Check Box 30131">
              <controlPr defaultSize="0" autoFill="0" autoLine="0" autoPict="0">
                <anchor moveWithCells="1">
                  <from>
                    <xdr:col>9</xdr:col>
                    <xdr:colOff>95250</xdr:colOff>
                    <xdr:row>611</xdr:row>
                    <xdr:rowOff>57150</xdr:rowOff>
                  </from>
                  <to>
                    <xdr:col>11</xdr:col>
                    <xdr:colOff>0</xdr:colOff>
                    <xdr:row>611</xdr:row>
                    <xdr:rowOff>266700</xdr:rowOff>
                  </to>
                </anchor>
              </controlPr>
            </control>
          </mc:Choice>
        </mc:AlternateContent>
        <mc:AlternateContent xmlns:mc="http://schemas.openxmlformats.org/markup-compatibility/2006">
          <mc:Choice Requires="x14">
            <control shapeId="36276" r:id="rId133" name="Check Box 30132">
              <controlPr defaultSize="0" autoFill="0" autoLine="0" autoPict="0">
                <anchor moveWithCells="1">
                  <from>
                    <xdr:col>11</xdr:col>
                    <xdr:colOff>95250</xdr:colOff>
                    <xdr:row>611</xdr:row>
                    <xdr:rowOff>57150</xdr:rowOff>
                  </from>
                  <to>
                    <xdr:col>13</xdr:col>
                    <xdr:colOff>0</xdr:colOff>
                    <xdr:row>611</xdr:row>
                    <xdr:rowOff>266700</xdr:rowOff>
                  </to>
                </anchor>
              </controlPr>
            </control>
          </mc:Choice>
        </mc:AlternateContent>
        <mc:AlternateContent xmlns:mc="http://schemas.openxmlformats.org/markup-compatibility/2006">
          <mc:Choice Requires="x14">
            <control shapeId="36277" r:id="rId134" name="Check Box 30133">
              <controlPr defaultSize="0" autoFill="0" autoLine="0" autoPict="0">
                <anchor moveWithCells="1">
                  <from>
                    <xdr:col>13</xdr:col>
                    <xdr:colOff>95250</xdr:colOff>
                    <xdr:row>611</xdr:row>
                    <xdr:rowOff>57150</xdr:rowOff>
                  </from>
                  <to>
                    <xdr:col>15</xdr:col>
                    <xdr:colOff>0</xdr:colOff>
                    <xdr:row>611</xdr:row>
                    <xdr:rowOff>266700</xdr:rowOff>
                  </to>
                </anchor>
              </controlPr>
            </control>
          </mc:Choice>
        </mc:AlternateContent>
        <mc:AlternateContent xmlns:mc="http://schemas.openxmlformats.org/markup-compatibility/2006">
          <mc:Choice Requires="x14">
            <control shapeId="36278" r:id="rId135" name="Check Box 30134">
              <controlPr defaultSize="0" autoFill="0" autoLine="0" autoPict="0">
                <anchor moveWithCells="1">
                  <from>
                    <xdr:col>17</xdr:col>
                    <xdr:colOff>95250</xdr:colOff>
                    <xdr:row>611</xdr:row>
                    <xdr:rowOff>57150</xdr:rowOff>
                  </from>
                  <to>
                    <xdr:col>19</xdr:col>
                    <xdr:colOff>0</xdr:colOff>
                    <xdr:row>611</xdr:row>
                    <xdr:rowOff>266700</xdr:rowOff>
                  </to>
                </anchor>
              </controlPr>
            </control>
          </mc:Choice>
        </mc:AlternateContent>
        <mc:AlternateContent xmlns:mc="http://schemas.openxmlformats.org/markup-compatibility/2006">
          <mc:Choice Requires="x14">
            <control shapeId="36279" r:id="rId136" name="Check Box 30135">
              <controlPr defaultSize="0" autoFill="0" autoLine="0" autoPict="0">
                <anchor moveWithCells="1">
                  <from>
                    <xdr:col>19</xdr:col>
                    <xdr:colOff>95250</xdr:colOff>
                    <xdr:row>611</xdr:row>
                    <xdr:rowOff>57150</xdr:rowOff>
                  </from>
                  <to>
                    <xdr:col>21</xdr:col>
                    <xdr:colOff>0</xdr:colOff>
                    <xdr:row>611</xdr:row>
                    <xdr:rowOff>266700</xdr:rowOff>
                  </to>
                </anchor>
              </controlPr>
            </control>
          </mc:Choice>
        </mc:AlternateContent>
        <mc:AlternateContent xmlns:mc="http://schemas.openxmlformats.org/markup-compatibility/2006">
          <mc:Choice Requires="x14">
            <control shapeId="36280" r:id="rId137" name="Check Box 30136">
              <controlPr defaultSize="0" autoFill="0" autoLine="0" autoPict="0">
                <anchor moveWithCells="1">
                  <from>
                    <xdr:col>21</xdr:col>
                    <xdr:colOff>95250</xdr:colOff>
                    <xdr:row>611</xdr:row>
                    <xdr:rowOff>57150</xdr:rowOff>
                  </from>
                  <to>
                    <xdr:col>23</xdr:col>
                    <xdr:colOff>0</xdr:colOff>
                    <xdr:row>611</xdr:row>
                    <xdr:rowOff>266700</xdr:rowOff>
                  </to>
                </anchor>
              </controlPr>
            </control>
          </mc:Choice>
        </mc:AlternateContent>
        <mc:AlternateContent xmlns:mc="http://schemas.openxmlformats.org/markup-compatibility/2006">
          <mc:Choice Requires="x14">
            <control shapeId="36281" r:id="rId138" name="Check Box 30137">
              <controlPr defaultSize="0" autoFill="0" autoLine="0" autoPict="0">
                <anchor moveWithCells="1">
                  <from>
                    <xdr:col>23</xdr:col>
                    <xdr:colOff>95250</xdr:colOff>
                    <xdr:row>611</xdr:row>
                    <xdr:rowOff>57150</xdr:rowOff>
                  </from>
                  <to>
                    <xdr:col>25</xdr:col>
                    <xdr:colOff>0</xdr:colOff>
                    <xdr:row>611</xdr:row>
                    <xdr:rowOff>266700</xdr:rowOff>
                  </to>
                </anchor>
              </controlPr>
            </control>
          </mc:Choice>
        </mc:AlternateContent>
        <mc:AlternateContent xmlns:mc="http://schemas.openxmlformats.org/markup-compatibility/2006">
          <mc:Choice Requires="x14">
            <control shapeId="36282" r:id="rId139" name="Check Box 30138">
              <controlPr defaultSize="0" autoFill="0" autoLine="0" autoPict="0">
                <anchor moveWithCells="1">
                  <from>
                    <xdr:col>25</xdr:col>
                    <xdr:colOff>95250</xdr:colOff>
                    <xdr:row>611</xdr:row>
                    <xdr:rowOff>57150</xdr:rowOff>
                  </from>
                  <to>
                    <xdr:col>27</xdr:col>
                    <xdr:colOff>0</xdr:colOff>
                    <xdr:row>611</xdr:row>
                    <xdr:rowOff>266700</xdr:rowOff>
                  </to>
                </anchor>
              </controlPr>
            </control>
          </mc:Choice>
        </mc:AlternateContent>
        <mc:AlternateContent xmlns:mc="http://schemas.openxmlformats.org/markup-compatibility/2006">
          <mc:Choice Requires="x14">
            <control shapeId="36283" r:id="rId140" name="Check Box 30139">
              <controlPr defaultSize="0" autoFill="0" autoLine="0" autoPict="0">
                <anchor moveWithCells="1">
                  <from>
                    <xdr:col>27</xdr:col>
                    <xdr:colOff>95250</xdr:colOff>
                    <xdr:row>611</xdr:row>
                    <xdr:rowOff>57150</xdr:rowOff>
                  </from>
                  <to>
                    <xdr:col>29</xdr:col>
                    <xdr:colOff>0</xdr:colOff>
                    <xdr:row>611</xdr:row>
                    <xdr:rowOff>266700</xdr:rowOff>
                  </to>
                </anchor>
              </controlPr>
            </control>
          </mc:Choice>
        </mc:AlternateContent>
        <mc:AlternateContent xmlns:mc="http://schemas.openxmlformats.org/markup-compatibility/2006">
          <mc:Choice Requires="x14">
            <control shapeId="36284" r:id="rId141" name="Check Box 30140">
              <controlPr defaultSize="0" autoFill="0" autoLine="0" autoPict="0">
                <anchor moveWithCells="1">
                  <from>
                    <xdr:col>29</xdr:col>
                    <xdr:colOff>95250</xdr:colOff>
                    <xdr:row>611</xdr:row>
                    <xdr:rowOff>57150</xdr:rowOff>
                  </from>
                  <to>
                    <xdr:col>31</xdr:col>
                    <xdr:colOff>0</xdr:colOff>
                    <xdr:row>611</xdr:row>
                    <xdr:rowOff>266700</xdr:rowOff>
                  </to>
                </anchor>
              </controlPr>
            </control>
          </mc:Choice>
        </mc:AlternateContent>
        <mc:AlternateContent xmlns:mc="http://schemas.openxmlformats.org/markup-compatibility/2006">
          <mc:Choice Requires="x14">
            <control shapeId="36285" r:id="rId142" name="Check Box 30141">
              <controlPr defaultSize="0" autoFill="0" autoLine="0" autoPict="0">
                <anchor moveWithCells="1">
                  <from>
                    <xdr:col>31</xdr:col>
                    <xdr:colOff>95250</xdr:colOff>
                    <xdr:row>611</xdr:row>
                    <xdr:rowOff>57150</xdr:rowOff>
                  </from>
                  <to>
                    <xdr:col>33</xdr:col>
                    <xdr:colOff>0</xdr:colOff>
                    <xdr:row>611</xdr:row>
                    <xdr:rowOff>266700</xdr:rowOff>
                  </to>
                </anchor>
              </controlPr>
            </control>
          </mc:Choice>
        </mc:AlternateContent>
        <mc:AlternateContent xmlns:mc="http://schemas.openxmlformats.org/markup-compatibility/2006">
          <mc:Choice Requires="x14">
            <control shapeId="36286" r:id="rId143" name="Check Box 30142">
              <controlPr defaultSize="0" autoFill="0" autoLine="0" autoPict="0">
                <anchor moveWithCells="1">
                  <from>
                    <xdr:col>33</xdr:col>
                    <xdr:colOff>95250</xdr:colOff>
                    <xdr:row>611</xdr:row>
                    <xdr:rowOff>57150</xdr:rowOff>
                  </from>
                  <to>
                    <xdr:col>35</xdr:col>
                    <xdr:colOff>0</xdr:colOff>
                    <xdr:row>611</xdr:row>
                    <xdr:rowOff>266700</xdr:rowOff>
                  </to>
                </anchor>
              </controlPr>
            </control>
          </mc:Choice>
        </mc:AlternateContent>
        <mc:AlternateContent xmlns:mc="http://schemas.openxmlformats.org/markup-compatibility/2006">
          <mc:Choice Requires="x14">
            <control shapeId="36287" r:id="rId144" name="Check Box 30143">
              <controlPr defaultSize="0" autoFill="0" autoLine="0" autoPict="0">
                <anchor moveWithCells="1">
                  <from>
                    <xdr:col>35</xdr:col>
                    <xdr:colOff>95250</xdr:colOff>
                    <xdr:row>611</xdr:row>
                    <xdr:rowOff>57150</xdr:rowOff>
                  </from>
                  <to>
                    <xdr:col>37</xdr:col>
                    <xdr:colOff>0</xdr:colOff>
                    <xdr:row>611</xdr:row>
                    <xdr:rowOff>266700</xdr:rowOff>
                  </to>
                </anchor>
              </controlPr>
            </control>
          </mc:Choice>
        </mc:AlternateContent>
        <mc:AlternateContent xmlns:mc="http://schemas.openxmlformats.org/markup-compatibility/2006">
          <mc:Choice Requires="x14">
            <control shapeId="36288" r:id="rId145" name="Check Box 30144">
              <controlPr defaultSize="0" autoFill="0" autoLine="0" autoPict="0">
                <anchor moveWithCells="1">
                  <from>
                    <xdr:col>37</xdr:col>
                    <xdr:colOff>95250</xdr:colOff>
                    <xdr:row>611</xdr:row>
                    <xdr:rowOff>57150</xdr:rowOff>
                  </from>
                  <to>
                    <xdr:col>39</xdr:col>
                    <xdr:colOff>0</xdr:colOff>
                    <xdr:row>611</xdr:row>
                    <xdr:rowOff>266700</xdr:rowOff>
                  </to>
                </anchor>
              </controlPr>
            </control>
          </mc:Choice>
        </mc:AlternateContent>
        <mc:AlternateContent xmlns:mc="http://schemas.openxmlformats.org/markup-compatibility/2006">
          <mc:Choice Requires="x14">
            <control shapeId="36289" r:id="rId146" name="Check Box 30145">
              <controlPr defaultSize="0" autoFill="0" autoLine="0" autoPict="0">
                <anchor moveWithCells="1">
                  <from>
                    <xdr:col>7</xdr:col>
                    <xdr:colOff>95250</xdr:colOff>
                    <xdr:row>612</xdr:row>
                    <xdr:rowOff>57150</xdr:rowOff>
                  </from>
                  <to>
                    <xdr:col>9</xdr:col>
                    <xdr:colOff>0</xdr:colOff>
                    <xdr:row>612</xdr:row>
                    <xdr:rowOff>266700</xdr:rowOff>
                  </to>
                </anchor>
              </controlPr>
            </control>
          </mc:Choice>
        </mc:AlternateContent>
        <mc:AlternateContent xmlns:mc="http://schemas.openxmlformats.org/markup-compatibility/2006">
          <mc:Choice Requires="x14">
            <control shapeId="36290" r:id="rId147" name="Check Box 30146">
              <controlPr defaultSize="0" autoFill="0" autoLine="0" autoPict="0">
                <anchor moveWithCells="1">
                  <from>
                    <xdr:col>9</xdr:col>
                    <xdr:colOff>95250</xdr:colOff>
                    <xdr:row>612</xdr:row>
                    <xdr:rowOff>57150</xdr:rowOff>
                  </from>
                  <to>
                    <xdr:col>11</xdr:col>
                    <xdr:colOff>0</xdr:colOff>
                    <xdr:row>612</xdr:row>
                    <xdr:rowOff>266700</xdr:rowOff>
                  </to>
                </anchor>
              </controlPr>
            </control>
          </mc:Choice>
        </mc:AlternateContent>
        <mc:AlternateContent xmlns:mc="http://schemas.openxmlformats.org/markup-compatibility/2006">
          <mc:Choice Requires="x14">
            <control shapeId="36291" r:id="rId148" name="Check Box 30147">
              <controlPr defaultSize="0" autoFill="0" autoLine="0" autoPict="0">
                <anchor moveWithCells="1">
                  <from>
                    <xdr:col>11</xdr:col>
                    <xdr:colOff>95250</xdr:colOff>
                    <xdr:row>612</xdr:row>
                    <xdr:rowOff>57150</xdr:rowOff>
                  </from>
                  <to>
                    <xdr:col>13</xdr:col>
                    <xdr:colOff>0</xdr:colOff>
                    <xdr:row>612</xdr:row>
                    <xdr:rowOff>266700</xdr:rowOff>
                  </to>
                </anchor>
              </controlPr>
            </control>
          </mc:Choice>
        </mc:AlternateContent>
        <mc:AlternateContent xmlns:mc="http://schemas.openxmlformats.org/markup-compatibility/2006">
          <mc:Choice Requires="x14">
            <control shapeId="36292" r:id="rId149" name="Check Box 30148">
              <controlPr defaultSize="0" autoFill="0" autoLine="0" autoPict="0">
                <anchor moveWithCells="1">
                  <from>
                    <xdr:col>13</xdr:col>
                    <xdr:colOff>95250</xdr:colOff>
                    <xdr:row>612</xdr:row>
                    <xdr:rowOff>57150</xdr:rowOff>
                  </from>
                  <to>
                    <xdr:col>15</xdr:col>
                    <xdr:colOff>0</xdr:colOff>
                    <xdr:row>612</xdr:row>
                    <xdr:rowOff>266700</xdr:rowOff>
                  </to>
                </anchor>
              </controlPr>
            </control>
          </mc:Choice>
        </mc:AlternateContent>
        <mc:AlternateContent xmlns:mc="http://schemas.openxmlformats.org/markup-compatibility/2006">
          <mc:Choice Requires="x14">
            <control shapeId="36293" r:id="rId150" name="Check Box 30149">
              <controlPr defaultSize="0" autoFill="0" autoLine="0" autoPict="0">
                <anchor moveWithCells="1">
                  <from>
                    <xdr:col>17</xdr:col>
                    <xdr:colOff>95250</xdr:colOff>
                    <xdr:row>612</xdr:row>
                    <xdr:rowOff>57150</xdr:rowOff>
                  </from>
                  <to>
                    <xdr:col>19</xdr:col>
                    <xdr:colOff>0</xdr:colOff>
                    <xdr:row>612</xdr:row>
                    <xdr:rowOff>266700</xdr:rowOff>
                  </to>
                </anchor>
              </controlPr>
            </control>
          </mc:Choice>
        </mc:AlternateContent>
        <mc:AlternateContent xmlns:mc="http://schemas.openxmlformats.org/markup-compatibility/2006">
          <mc:Choice Requires="x14">
            <control shapeId="36294" r:id="rId151" name="Check Box 30150">
              <controlPr defaultSize="0" autoFill="0" autoLine="0" autoPict="0">
                <anchor moveWithCells="1">
                  <from>
                    <xdr:col>19</xdr:col>
                    <xdr:colOff>95250</xdr:colOff>
                    <xdr:row>612</xdr:row>
                    <xdr:rowOff>57150</xdr:rowOff>
                  </from>
                  <to>
                    <xdr:col>21</xdr:col>
                    <xdr:colOff>0</xdr:colOff>
                    <xdr:row>612</xdr:row>
                    <xdr:rowOff>266700</xdr:rowOff>
                  </to>
                </anchor>
              </controlPr>
            </control>
          </mc:Choice>
        </mc:AlternateContent>
        <mc:AlternateContent xmlns:mc="http://schemas.openxmlformats.org/markup-compatibility/2006">
          <mc:Choice Requires="x14">
            <control shapeId="36295" r:id="rId152" name="Check Box 30151">
              <controlPr defaultSize="0" autoFill="0" autoLine="0" autoPict="0">
                <anchor moveWithCells="1">
                  <from>
                    <xdr:col>21</xdr:col>
                    <xdr:colOff>95250</xdr:colOff>
                    <xdr:row>612</xdr:row>
                    <xdr:rowOff>57150</xdr:rowOff>
                  </from>
                  <to>
                    <xdr:col>23</xdr:col>
                    <xdr:colOff>0</xdr:colOff>
                    <xdr:row>612</xdr:row>
                    <xdr:rowOff>266700</xdr:rowOff>
                  </to>
                </anchor>
              </controlPr>
            </control>
          </mc:Choice>
        </mc:AlternateContent>
        <mc:AlternateContent xmlns:mc="http://schemas.openxmlformats.org/markup-compatibility/2006">
          <mc:Choice Requires="x14">
            <control shapeId="36296" r:id="rId153" name="Check Box 30152">
              <controlPr defaultSize="0" autoFill="0" autoLine="0" autoPict="0">
                <anchor moveWithCells="1">
                  <from>
                    <xdr:col>23</xdr:col>
                    <xdr:colOff>95250</xdr:colOff>
                    <xdr:row>612</xdr:row>
                    <xdr:rowOff>57150</xdr:rowOff>
                  </from>
                  <to>
                    <xdr:col>25</xdr:col>
                    <xdr:colOff>0</xdr:colOff>
                    <xdr:row>612</xdr:row>
                    <xdr:rowOff>266700</xdr:rowOff>
                  </to>
                </anchor>
              </controlPr>
            </control>
          </mc:Choice>
        </mc:AlternateContent>
        <mc:AlternateContent xmlns:mc="http://schemas.openxmlformats.org/markup-compatibility/2006">
          <mc:Choice Requires="x14">
            <control shapeId="36297" r:id="rId154" name="Check Box 30153">
              <controlPr defaultSize="0" autoFill="0" autoLine="0" autoPict="0">
                <anchor moveWithCells="1">
                  <from>
                    <xdr:col>25</xdr:col>
                    <xdr:colOff>95250</xdr:colOff>
                    <xdr:row>612</xdr:row>
                    <xdr:rowOff>57150</xdr:rowOff>
                  </from>
                  <to>
                    <xdr:col>27</xdr:col>
                    <xdr:colOff>0</xdr:colOff>
                    <xdr:row>612</xdr:row>
                    <xdr:rowOff>266700</xdr:rowOff>
                  </to>
                </anchor>
              </controlPr>
            </control>
          </mc:Choice>
        </mc:AlternateContent>
        <mc:AlternateContent xmlns:mc="http://schemas.openxmlformats.org/markup-compatibility/2006">
          <mc:Choice Requires="x14">
            <control shapeId="36298" r:id="rId155" name="Check Box 30154">
              <controlPr defaultSize="0" autoFill="0" autoLine="0" autoPict="0">
                <anchor moveWithCells="1">
                  <from>
                    <xdr:col>27</xdr:col>
                    <xdr:colOff>95250</xdr:colOff>
                    <xdr:row>612</xdr:row>
                    <xdr:rowOff>57150</xdr:rowOff>
                  </from>
                  <to>
                    <xdr:col>29</xdr:col>
                    <xdr:colOff>0</xdr:colOff>
                    <xdr:row>612</xdr:row>
                    <xdr:rowOff>266700</xdr:rowOff>
                  </to>
                </anchor>
              </controlPr>
            </control>
          </mc:Choice>
        </mc:AlternateContent>
        <mc:AlternateContent xmlns:mc="http://schemas.openxmlformats.org/markup-compatibility/2006">
          <mc:Choice Requires="x14">
            <control shapeId="36299" r:id="rId156" name="Check Box 30155">
              <controlPr defaultSize="0" autoFill="0" autoLine="0" autoPict="0">
                <anchor moveWithCells="1">
                  <from>
                    <xdr:col>29</xdr:col>
                    <xdr:colOff>95250</xdr:colOff>
                    <xdr:row>612</xdr:row>
                    <xdr:rowOff>57150</xdr:rowOff>
                  </from>
                  <to>
                    <xdr:col>31</xdr:col>
                    <xdr:colOff>0</xdr:colOff>
                    <xdr:row>612</xdr:row>
                    <xdr:rowOff>266700</xdr:rowOff>
                  </to>
                </anchor>
              </controlPr>
            </control>
          </mc:Choice>
        </mc:AlternateContent>
        <mc:AlternateContent xmlns:mc="http://schemas.openxmlformats.org/markup-compatibility/2006">
          <mc:Choice Requires="x14">
            <control shapeId="36300" r:id="rId157" name="Check Box 30156">
              <controlPr defaultSize="0" autoFill="0" autoLine="0" autoPict="0">
                <anchor moveWithCells="1">
                  <from>
                    <xdr:col>31</xdr:col>
                    <xdr:colOff>95250</xdr:colOff>
                    <xdr:row>612</xdr:row>
                    <xdr:rowOff>57150</xdr:rowOff>
                  </from>
                  <to>
                    <xdr:col>33</xdr:col>
                    <xdr:colOff>0</xdr:colOff>
                    <xdr:row>612</xdr:row>
                    <xdr:rowOff>266700</xdr:rowOff>
                  </to>
                </anchor>
              </controlPr>
            </control>
          </mc:Choice>
        </mc:AlternateContent>
        <mc:AlternateContent xmlns:mc="http://schemas.openxmlformats.org/markup-compatibility/2006">
          <mc:Choice Requires="x14">
            <control shapeId="36301" r:id="rId158" name="Check Box 30157">
              <controlPr defaultSize="0" autoFill="0" autoLine="0" autoPict="0">
                <anchor moveWithCells="1">
                  <from>
                    <xdr:col>33</xdr:col>
                    <xdr:colOff>95250</xdr:colOff>
                    <xdr:row>612</xdr:row>
                    <xdr:rowOff>57150</xdr:rowOff>
                  </from>
                  <to>
                    <xdr:col>35</xdr:col>
                    <xdr:colOff>0</xdr:colOff>
                    <xdr:row>612</xdr:row>
                    <xdr:rowOff>266700</xdr:rowOff>
                  </to>
                </anchor>
              </controlPr>
            </control>
          </mc:Choice>
        </mc:AlternateContent>
        <mc:AlternateContent xmlns:mc="http://schemas.openxmlformats.org/markup-compatibility/2006">
          <mc:Choice Requires="x14">
            <control shapeId="36302" r:id="rId159" name="Check Box 30158">
              <controlPr defaultSize="0" autoFill="0" autoLine="0" autoPict="0">
                <anchor moveWithCells="1">
                  <from>
                    <xdr:col>35</xdr:col>
                    <xdr:colOff>95250</xdr:colOff>
                    <xdr:row>612</xdr:row>
                    <xdr:rowOff>57150</xdr:rowOff>
                  </from>
                  <to>
                    <xdr:col>37</xdr:col>
                    <xdr:colOff>0</xdr:colOff>
                    <xdr:row>612</xdr:row>
                    <xdr:rowOff>266700</xdr:rowOff>
                  </to>
                </anchor>
              </controlPr>
            </control>
          </mc:Choice>
        </mc:AlternateContent>
        <mc:AlternateContent xmlns:mc="http://schemas.openxmlformats.org/markup-compatibility/2006">
          <mc:Choice Requires="x14">
            <control shapeId="36303" r:id="rId160" name="Check Box 30159">
              <controlPr defaultSize="0" autoFill="0" autoLine="0" autoPict="0">
                <anchor moveWithCells="1">
                  <from>
                    <xdr:col>37</xdr:col>
                    <xdr:colOff>95250</xdr:colOff>
                    <xdr:row>612</xdr:row>
                    <xdr:rowOff>57150</xdr:rowOff>
                  </from>
                  <to>
                    <xdr:col>39</xdr:col>
                    <xdr:colOff>0</xdr:colOff>
                    <xdr:row>612</xdr:row>
                    <xdr:rowOff>266700</xdr:rowOff>
                  </to>
                </anchor>
              </controlPr>
            </control>
          </mc:Choice>
        </mc:AlternateContent>
        <mc:AlternateContent xmlns:mc="http://schemas.openxmlformats.org/markup-compatibility/2006">
          <mc:Choice Requires="x14">
            <control shapeId="36304" r:id="rId161" name="Check Box 30160">
              <controlPr defaultSize="0" autoFill="0" autoLine="0" autoPict="0">
                <anchor moveWithCells="1">
                  <from>
                    <xdr:col>7</xdr:col>
                    <xdr:colOff>95250</xdr:colOff>
                    <xdr:row>613</xdr:row>
                    <xdr:rowOff>57150</xdr:rowOff>
                  </from>
                  <to>
                    <xdr:col>9</xdr:col>
                    <xdr:colOff>0</xdr:colOff>
                    <xdr:row>613</xdr:row>
                    <xdr:rowOff>266700</xdr:rowOff>
                  </to>
                </anchor>
              </controlPr>
            </control>
          </mc:Choice>
        </mc:AlternateContent>
        <mc:AlternateContent xmlns:mc="http://schemas.openxmlformats.org/markup-compatibility/2006">
          <mc:Choice Requires="x14">
            <control shapeId="36305" r:id="rId162" name="Check Box 30161">
              <controlPr defaultSize="0" autoFill="0" autoLine="0" autoPict="0">
                <anchor moveWithCells="1">
                  <from>
                    <xdr:col>9</xdr:col>
                    <xdr:colOff>95250</xdr:colOff>
                    <xdr:row>613</xdr:row>
                    <xdr:rowOff>57150</xdr:rowOff>
                  </from>
                  <to>
                    <xdr:col>11</xdr:col>
                    <xdr:colOff>0</xdr:colOff>
                    <xdr:row>613</xdr:row>
                    <xdr:rowOff>266700</xdr:rowOff>
                  </to>
                </anchor>
              </controlPr>
            </control>
          </mc:Choice>
        </mc:AlternateContent>
        <mc:AlternateContent xmlns:mc="http://schemas.openxmlformats.org/markup-compatibility/2006">
          <mc:Choice Requires="x14">
            <control shapeId="36306" r:id="rId163" name="Check Box 30162">
              <controlPr defaultSize="0" autoFill="0" autoLine="0" autoPict="0">
                <anchor moveWithCells="1">
                  <from>
                    <xdr:col>11</xdr:col>
                    <xdr:colOff>95250</xdr:colOff>
                    <xdr:row>613</xdr:row>
                    <xdr:rowOff>57150</xdr:rowOff>
                  </from>
                  <to>
                    <xdr:col>13</xdr:col>
                    <xdr:colOff>0</xdr:colOff>
                    <xdr:row>613</xdr:row>
                    <xdr:rowOff>266700</xdr:rowOff>
                  </to>
                </anchor>
              </controlPr>
            </control>
          </mc:Choice>
        </mc:AlternateContent>
        <mc:AlternateContent xmlns:mc="http://schemas.openxmlformats.org/markup-compatibility/2006">
          <mc:Choice Requires="x14">
            <control shapeId="36307" r:id="rId164" name="Check Box 30163">
              <controlPr defaultSize="0" autoFill="0" autoLine="0" autoPict="0">
                <anchor moveWithCells="1">
                  <from>
                    <xdr:col>13</xdr:col>
                    <xdr:colOff>95250</xdr:colOff>
                    <xdr:row>613</xdr:row>
                    <xdr:rowOff>57150</xdr:rowOff>
                  </from>
                  <to>
                    <xdr:col>15</xdr:col>
                    <xdr:colOff>0</xdr:colOff>
                    <xdr:row>613</xdr:row>
                    <xdr:rowOff>266700</xdr:rowOff>
                  </to>
                </anchor>
              </controlPr>
            </control>
          </mc:Choice>
        </mc:AlternateContent>
        <mc:AlternateContent xmlns:mc="http://schemas.openxmlformats.org/markup-compatibility/2006">
          <mc:Choice Requires="x14">
            <control shapeId="36308" r:id="rId165" name="Check Box 30164">
              <controlPr defaultSize="0" autoFill="0" autoLine="0" autoPict="0">
                <anchor moveWithCells="1">
                  <from>
                    <xdr:col>17</xdr:col>
                    <xdr:colOff>95250</xdr:colOff>
                    <xdr:row>613</xdr:row>
                    <xdr:rowOff>57150</xdr:rowOff>
                  </from>
                  <to>
                    <xdr:col>19</xdr:col>
                    <xdr:colOff>0</xdr:colOff>
                    <xdr:row>613</xdr:row>
                    <xdr:rowOff>266700</xdr:rowOff>
                  </to>
                </anchor>
              </controlPr>
            </control>
          </mc:Choice>
        </mc:AlternateContent>
        <mc:AlternateContent xmlns:mc="http://schemas.openxmlformats.org/markup-compatibility/2006">
          <mc:Choice Requires="x14">
            <control shapeId="36309" r:id="rId166" name="Check Box 30165">
              <controlPr defaultSize="0" autoFill="0" autoLine="0" autoPict="0">
                <anchor moveWithCells="1">
                  <from>
                    <xdr:col>19</xdr:col>
                    <xdr:colOff>95250</xdr:colOff>
                    <xdr:row>613</xdr:row>
                    <xdr:rowOff>57150</xdr:rowOff>
                  </from>
                  <to>
                    <xdr:col>21</xdr:col>
                    <xdr:colOff>0</xdr:colOff>
                    <xdr:row>613</xdr:row>
                    <xdr:rowOff>266700</xdr:rowOff>
                  </to>
                </anchor>
              </controlPr>
            </control>
          </mc:Choice>
        </mc:AlternateContent>
        <mc:AlternateContent xmlns:mc="http://schemas.openxmlformats.org/markup-compatibility/2006">
          <mc:Choice Requires="x14">
            <control shapeId="36310" r:id="rId167" name="Check Box 30166">
              <controlPr defaultSize="0" autoFill="0" autoLine="0" autoPict="0">
                <anchor moveWithCells="1">
                  <from>
                    <xdr:col>21</xdr:col>
                    <xdr:colOff>95250</xdr:colOff>
                    <xdr:row>613</xdr:row>
                    <xdr:rowOff>57150</xdr:rowOff>
                  </from>
                  <to>
                    <xdr:col>23</xdr:col>
                    <xdr:colOff>0</xdr:colOff>
                    <xdr:row>613</xdr:row>
                    <xdr:rowOff>266700</xdr:rowOff>
                  </to>
                </anchor>
              </controlPr>
            </control>
          </mc:Choice>
        </mc:AlternateContent>
        <mc:AlternateContent xmlns:mc="http://schemas.openxmlformats.org/markup-compatibility/2006">
          <mc:Choice Requires="x14">
            <control shapeId="36311" r:id="rId168" name="Check Box 30167">
              <controlPr defaultSize="0" autoFill="0" autoLine="0" autoPict="0">
                <anchor moveWithCells="1">
                  <from>
                    <xdr:col>23</xdr:col>
                    <xdr:colOff>95250</xdr:colOff>
                    <xdr:row>613</xdr:row>
                    <xdr:rowOff>57150</xdr:rowOff>
                  </from>
                  <to>
                    <xdr:col>25</xdr:col>
                    <xdr:colOff>0</xdr:colOff>
                    <xdr:row>613</xdr:row>
                    <xdr:rowOff>266700</xdr:rowOff>
                  </to>
                </anchor>
              </controlPr>
            </control>
          </mc:Choice>
        </mc:AlternateContent>
        <mc:AlternateContent xmlns:mc="http://schemas.openxmlformats.org/markup-compatibility/2006">
          <mc:Choice Requires="x14">
            <control shapeId="36312" r:id="rId169" name="Check Box 30168">
              <controlPr defaultSize="0" autoFill="0" autoLine="0" autoPict="0">
                <anchor moveWithCells="1">
                  <from>
                    <xdr:col>25</xdr:col>
                    <xdr:colOff>95250</xdr:colOff>
                    <xdr:row>613</xdr:row>
                    <xdr:rowOff>57150</xdr:rowOff>
                  </from>
                  <to>
                    <xdr:col>27</xdr:col>
                    <xdr:colOff>0</xdr:colOff>
                    <xdr:row>613</xdr:row>
                    <xdr:rowOff>266700</xdr:rowOff>
                  </to>
                </anchor>
              </controlPr>
            </control>
          </mc:Choice>
        </mc:AlternateContent>
        <mc:AlternateContent xmlns:mc="http://schemas.openxmlformats.org/markup-compatibility/2006">
          <mc:Choice Requires="x14">
            <control shapeId="36313" r:id="rId170" name="Check Box 30169">
              <controlPr defaultSize="0" autoFill="0" autoLine="0" autoPict="0">
                <anchor moveWithCells="1">
                  <from>
                    <xdr:col>27</xdr:col>
                    <xdr:colOff>95250</xdr:colOff>
                    <xdr:row>613</xdr:row>
                    <xdr:rowOff>57150</xdr:rowOff>
                  </from>
                  <to>
                    <xdr:col>29</xdr:col>
                    <xdr:colOff>0</xdr:colOff>
                    <xdr:row>613</xdr:row>
                    <xdr:rowOff>266700</xdr:rowOff>
                  </to>
                </anchor>
              </controlPr>
            </control>
          </mc:Choice>
        </mc:AlternateContent>
        <mc:AlternateContent xmlns:mc="http://schemas.openxmlformats.org/markup-compatibility/2006">
          <mc:Choice Requires="x14">
            <control shapeId="36314" r:id="rId171" name="Check Box 30170">
              <controlPr defaultSize="0" autoFill="0" autoLine="0" autoPict="0">
                <anchor moveWithCells="1">
                  <from>
                    <xdr:col>29</xdr:col>
                    <xdr:colOff>95250</xdr:colOff>
                    <xdr:row>613</xdr:row>
                    <xdr:rowOff>57150</xdr:rowOff>
                  </from>
                  <to>
                    <xdr:col>31</xdr:col>
                    <xdr:colOff>0</xdr:colOff>
                    <xdr:row>613</xdr:row>
                    <xdr:rowOff>266700</xdr:rowOff>
                  </to>
                </anchor>
              </controlPr>
            </control>
          </mc:Choice>
        </mc:AlternateContent>
        <mc:AlternateContent xmlns:mc="http://schemas.openxmlformats.org/markup-compatibility/2006">
          <mc:Choice Requires="x14">
            <control shapeId="36315" r:id="rId172" name="Check Box 30171">
              <controlPr defaultSize="0" autoFill="0" autoLine="0" autoPict="0">
                <anchor moveWithCells="1">
                  <from>
                    <xdr:col>31</xdr:col>
                    <xdr:colOff>95250</xdr:colOff>
                    <xdr:row>613</xdr:row>
                    <xdr:rowOff>57150</xdr:rowOff>
                  </from>
                  <to>
                    <xdr:col>33</xdr:col>
                    <xdr:colOff>0</xdr:colOff>
                    <xdr:row>613</xdr:row>
                    <xdr:rowOff>266700</xdr:rowOff>
                  </to>
                </anchor>
              </controlPr>
            </control>
          </mc:Choice>
        </mc:AlternateContent>
        <mc:AlternateContent xmlns:mc="http://schemas.openxmlformats.org/markup-compatibility/2006">
          <mc:Choice Requires="x14">
            <control shapeId="36316" r:id="rId173" name="Check Box 30172">
              <controlPr defaultSize="0" autoFill="0" autoLine="0" autoPict="0">
                <anchor moveWithCells="1">
                  <from>
                    <xdr:col>33</xdr:col>
                    <xdr:colOff>95250</xdr:colOff>
                    <xdr:row>613</xdr:row>
                    <xdr:rowOff>57150</xdr:rowOff>
                  </from>
                  <to>
                    <xdr:col>35</xdr:col>
                    <xdr:colOff>0</xdr:colOff>
                    <xdr:row>613</xdr:row>
                    <xdr:rowOff>266700</xdr:rowOff>
                  </to>
                </anchor>
              </controlPr>
            </control>
          </mc:Choice>
        </mc:AlternateContent>
        <mc:AlternateContent xmlns:mc="http://schemas.openxmlformats.org/markup-compatibility/2006">
          <mc:Choice Requires="x14">
            <control shapeId="36317" r:id="rId174" name="Check Box 30173">
              <controlPr defaultSize="0" autoFill="0" autoLine="0" autoPict="0">
                <anchor moveWithCells="1">
                  <from>
                    <xdr:col>35</xdr:col>
                    <xdr:colOff>95250</xdr:colOff>
                    <xdr:row>613</xdr:row>
                    <xdr:rowOff>57150</xdr:rowOff>
                  </from>
                  <to>
                    <xdr:col>37</xdr:col>
                    <xdr:colOff>0</xdr:colOff>
                    <xdr:row>613</xdr:row>
                    <xdr:rowOff>266700</xdr:rowOff>
                  </to>
                </anchor>
              </controlPr>
            </control>
          </mc:Choice>
        </mc:AlternateContent>
        <mc:AlternateContent xmlns:mc="http://schemas.openxmlformats.org/markup-compatibility/2006">
          <mc:Choice Requires="x14">
            <control shapeId="36318" r:id="rId175" name="Check Box 30174">
              <controlPr defaultSize="0" autoFill="0" autoLine="0" autoPict="0">
                <anchor moveWithCells="1">
                  <from>
                    <xdr:col>37</xdr:col>
                    <xdr:colOff>95250</xdr:colOff>
                    <xdr:row>613</xdr:row>
                    <xdr:rowOff>57150</xdr:rowOff>
                  </from>
                  <to>
                    <xdr:col>39</xdr:col>
                    <xdr:colOff>0</xdr:colOff>
                    <xdr:row>613</xdr:row>
                    <xdr:rowOff>266700</xdr:rowOff>
                  </to>
                </anchor>
              </controlPr>
            </control>
          </mc:Choice>
        </mc:AlternateContent>
        <mc:AlternateContent xmlns:mc="http://schemas.openxmlformats.org/markup-compatibility/2006">
          <mc:Choice Requires="x14">
            <control shapeId="36319" r:id="rId176" name="Check Box 30175">
              <controlPr defaultSize="0" autoFill="0" autoLine="0" autoPict="0">
                <anchor moveWithCells="1">
                  <from>
                    <xdr:col>7</xdr:col>
                    <xdr:colOff>95250</xdr:colOff>
                    <xdr:row>614</xdr:row>
                    <xdr:rowOff>57150</xdr:rowOff>
                  </from>
                  <to>
                    <xdr:col>9</xdr:col>
                    <xdr:colOff>0</xdr:colOff>
                    <xdr:row>614</xdr:row>
                    <xdr:rowOff>266700</xdr:rowOff>
                  </to>
                </anchor>
              </controlPr>
            </control>
          </mc:Choice>
        </mc:AlternateContent>
        <mc:AlternateContent xmlns:mc="http://schemas.openxmlformats.org/markup-compatibility/2006">
          <mc:Choice Requires="x14">
            <control shapeId="36320" r:id="rId177" name="Check Box 30176">
              <controlPr defaultSize="0" autoFill="0" autoLine="0" autoPict="0">
                <anchor moveWithCells="1">
                  <from>
                    <xdr:col>9</xdr:col>
                    <xdr:colOff>95250</xdr:colOff>
                    <xdr:row>614</xdr:row>
                    <xdr:rowOff>57150</xdr:rowOff>
                  </from>
                  <to>
                    <xdr:col>11</xdr:col>
                    <xdr:colOff>0</xdr:colOff>
                    <xdr:row>614</xdr:row>
                    <xdr:rowOff>266700</xdr:rowOff>
                  </to>
                </anchor>
              </controlPr>
            </control>
          </mc:Choice>
        </mc:AlternateContent>
        <mc:AlternateContent xmlns:mc="http://schemas.openxmlformats.org/markup-compatibility/2006">
          <mc:Choice Requires="x14">
            <control shapeId="36321" r:id="rId178" name="Check Box 30177">
              <controlPr defaultSize="0" autoFill="0" autoLine="0" autoPict="0">
                <anchor moveWithCells="1">
                  <from>
                    <xdr:col>11</xdr:col>
                    <xdr:colOff>95250</xdr:colOff>
                    <xdr:row>614</xdr:row>
                    <xdr:rowOff>57150</xdr:rowOff>
                  </from>
                  <to>
                    <xdr:col>13</xdr:col>
                    <xdr:colOff>0</xdr:colOff>
                    <xdr:row>614</xdr:row>
                    <xdr:rowOff>266700</xdr:rowOff>
                  </to>
                </anchor>
              </controlPr>
            </control>
          </mc:Choice>
        </mc:AlternateContent>
        <mc:AlternateContent xmlns:mc="http://schemas.openxmlformats.org/markup-compatibility/2006">
          <mc:Choice Requires="x14">
            <control shapeId="36322" r:id="rId179" name="Check Box 30178">
              <controlPr defaultSize="0" autoFill="0" autoLine="0" autoPict="0">
                <anchor moveWithCells="1">
                  <from>
                    <xdr:col>13</xdr:col>
                    <xdr:colOff>95250</xdr:colOff>
                    <xdr:row>614</xdr:row>
                    <xdr:rowOff>57150</xdr:rowOff>
                  </from>
                  <to>
                    <xdr:col>15</xdr:col>
                    <xdr:colOff>0</xdr:colOff>
                    <xdr:row>614</xdr:row>
                    <xdr:rowOff>266700</xdr:rowOff>
                  </to>
                </anchor>
              </controlPr>
            </control>
          </mc:Choice>
        </mc:AlternateContent>
        <mc:AlternateContent xmlns:mc="http://schemas.openxmlformats.org/markup-compatibility/2006">
          <mc:Choice Requires="x14">
            <control shapeId="36323" r:id="rId180" name="Check Box 30179">
              <controlPr defaultSize="0" autoFill="0" autoLine="0" autoPict="0">
                <anchor moveWithCells="1">
                  <from>
                    <xdr:col>17</xdr:col>
                    <xdr:colOff>95250</xdr:colOff>
                    <xdr:row>614</xdr:row>
                    <xdr:rowOff>57150</xdr:rowOff>
                  </from>
                  <to>
                    <xdr:col>19</xdr:col>
                    <xdr:colOff>0</xdr:colOff>
                    <xdr:row>614</xdr:row>
                    <xdr:rowOff>266700</xdr:rowOff>
                  </to>
                </anchor>
              </controlPr>
            </control>
          </mc:Choice>
        </mc:AlternateContent>
        <mc:AlternateContent xmlns:mc="http://schemas.openxmlformats.org/markup-compatibility/2006">
          <mc:Choice Requires="x14">
            <control shapeId="36324" r:id="rId181" name="Check Box 30180">
              <controlPr defaultSize="0" autoFill="0" autoLine="0" autoPict="0">
                <anchor moveWithCells="1">
                  <from>
                    <xdr:col>19</xdr:col>
                    <xdr:colOff>95250</xdr:colOff>
                    <xdr:row>614</xdr:row>
                    <xdr:rowOff>57150</xdr:rowOff>
                  </from>
                  <to>
                    <xdr:col>21</xdr:col>
                    <xdr:colOff>0</xdr:colOff>
                    <xdr:row>614</xdr:row>
                    <xdr:rowOff>266700</xdr:rowOff>
                  </to>
                </anchor>
              </controlPr>
            </control>
          </mc:Choice>
        </mc:AlternateContent>
        <mc:AlternateContent xmlns:mc="http://schemas.openxmlformats.org/markup-compatibility/2006">
          <mc:Choice Requires="x14">
            <control shapeId="36325" r:id="rId182" name="Check Box 30181">
              <controlPr defaultSize="0" autoFill="0" autoLine="0" autoPict="0">
                <anchor moveWithCells="1">
                  <from>
                    <xdr:col>21</xdr:col>
                    <xdr:colOff>95250</xdr:colOff>
                    <xdr:row>614</xdr:row>
                    <xdr:rowOff>57150</xdr:rowOff>
                  </from>
                  <to>
                    <xdr:col>23</xdr:col>
                    <xdr:colOff>0</xdr:colOff>
                    <xdr:row>614</xdr:row>
                    <xdr:rowOff>266700</xdr:rowOff>
                  </to>
                </anchor>
              </controlPr>
            </control>
          </mc:Choice>
        </mc:AlternateContent>
        <mc:AlternateContent xmlns:mc="http://schemas.openxmlformats.org/markup-compatibility/2006">
          <mc:Choice Requires="x14">
            <control shapeId="36326" r:id="rId183" name="Check Box 30182">
              <controlPr defaultSize="0" autoFill="0" autoLine="0" autoPict="0">
                <anchor moveWithCells="1">
                  <from>
                    <xdr:col>23</xdr:col>
                    <xdr:colOff>95250</xdr:colOff>
                    <xdr:row>614</xdr:row>
                    <xdr:rowOff>57150</xdr:rowOff>
                  </from>
                  <to>
                    <xdr:col>25</xdr:col>
                    <xdr:colOff>0</xdr:colOff>
                    <xdr:row>614</xdr:row>
                    <xdr:rowOff>266700</xdr:rowOff>
                  </to>
                </anchor>
              </controlPr>
            </control>
          </mc:Choice>
        </mc:AlternateContent>
        <mc:AlternateContent xmlns:mc="http://schemas.openxmlformats.org/markup-compatibility/2006">
          <mc:Choice Requires="x14">
            <control shapeId="36327" r:id="rId184" name="Check Box 30183">
              <controlPr defaultSize="0" autoFill="0" autoLine="0" autoPict="0">
                <anchor moveWithCells="1">
                  <from>
                    <xdr:col>25</xdr:col>
                    <xdr:colOff>95250</xdr:colOff>
                    <xdr:row>614</xdr:row>
                    <xdr:rowOff>57150</xdr:rowOff>
                  </from>
                  <to>
                    <xdr:col>27</xdr:col>
                    <xdr:colOff>0</xdr:colOff>
                    <xdr:row>614</xdr:row>
                    <xdr:rowOff>266700</xdr:rowOff>
                  </to>
                </anchor>
              </controlPr>
            </control>
          </mc:Choice>
        </mc:AlternateContent>
        <mc:AlternateContent xmlns:mc="http://schemas.openxmlformats.org/markup-compatibility/2006">
          <mc:Choice Requires="x14">
            <control shapeId="36328" r:id="rId185" name="Check Box 30184">
              <controlPr defaultSize="0" autoFill="0" autoLine="0" autoPict="0">
                <anchor moveWithCells="1">
                  <from>
                    <xdr:col>27</xdr:col>
                    <xdr:colOff>95250</xdr:colOff>
                    <xdr:row>614</xdr:row>
                    <xdr:rowOff>57150</xdr:rowOff>
                  </from>
                  <to>
                    <xdr:col>29</xdr:col>
                    <xdr:colOff>0</xdr:colOff>
                    <xdr:row>614</xdr:row>
                    <xdr:rowOff>266700</xdr:rowOff>
                  </to>
                </anchor>
              </controlPr>
            </control>
          </mc:Choice>
        </mc:AlternateContent>
        <mc:AlternateContent xmlns:mc="http://schemas.openxmlformats.org/markup-compatibility/2006">
          <mc:Choice Requires="x14">
            <control shapeId="36329" r:id="rId186" name="Check Box 30185">
              <controlPr defaultSize="0" autoFill="0" autoLine="0" autoPict="0">
                <anchor moveWithCells="1">
                  <from>
                    <xdr:col>29</xdr:col>
                    <xdr:colOff>95250</xdr:colOff>
                    <xdr:row>614</xdr:row>
                    <xdr:rowOff>57150</xdr:rowOff>
                  </from>
                  <to>
                    <xdr:col>31</xdr:col>
                    <xdr:colOff>0</xdr:colOff>
                    <xdr:row>614</xdr:row>
                    <xdr:rowOff>266700</xdr:rowOff>
                  </to>
                </anchor>
              </controlPr>
            </control>
          </mc:Choice>
        </mc:AlternateContent>
        <mc:AlternateContent xmlns:mc="http://schemas.openxmlformats.org/markup-compatibility/2006">
          <mc:Choice Requires="x14">
            <control shapeId="36330" r:id="rId187" name="Check Box 30186">
              <controlPr defaultSize="0" autoFill="0" autoLine="0" autoPict="0">
                <anchor moveWithCells="1">
                  <from>
                    <xdr:col>31</xdr:col>
                    <xdr:colOff>95250</xdr:colOff>
                    <xdr:row>614</xdr:row>
                    <xdr:rowOff>57150</xdr:rowOff>
                  </from>
                  <to>
                    <xdr:col>33</xdr:col>
                    <xdr:colOff>0</xdr:colOff>
                    <xdr:row>614</xdr:row>
                    <xdr:rowOff>266700</xdr:rowOff>
                  </to>
                </anchor>
              </controlPr>
            </control>
          </mc:Choice>
        </mc:AlternateContent>
        <mc:AlternateContent xmlns:mc="http://schemas.openxmlformats.org/markup-compatibility/2006">
          <mc:Choice Requires="x14">
            <control shapeId="36331" r:id="rId188" name="Check Box 30187">
              <controlPr defaultSize="0" autoFill="0" autoLine="0" autoPict="0">
                <anchor moveWithCells="1">
                  <from>
                    <xdr:col>33</xdr:col>
                    <xdr:colOff>95250</xdr:colOff>
                    <xdr:row>614</xdr:row>
                    <xdr:rowOff>57150</xdr:rowOff>
                  </from>
                  <to>
                    <xdr:col>35</xdr:col>
                    <xdr:colOff>0</xdr:colOff>
                    <xdr:row>614</xdr:row>
                    <xdr:rowOff>266700</xdr:rowOff>
                  </to>
                </anchor>
              </controlPr>
            </control>
          </mc:Choice>
        </mc:AlternateContent>
        <mc:AlternateContent xmlns:mc="http://schemas.openxmlformats.org/markup-compatibility/2006">
          <mc:Choice Requires="x14">
            <control shapeId="36332" r:id="rId189" name="Check Box 30188">
              <controlPr defaultSize="0" autoFill="0" autoLine="0" autoPict="0">
                <anchor moveWithCells="1">
                  <from>
                    <xdr:col>35</xdr:col>
                    <xdr:colOff>95250</xdr:colOff>
                    <xdr:row>614</xdr:row>
                    <xdr:rowOff>57150</xdr:rowOff>
                  </from>
                  <to>
                    <xdr:col>37</xdr:col>
                    <xdr:colOff>0</xdr:colOff>
                    <xdr:row>614</xdr:row>
                    <xdr:rowOff>266700</xdr:rowOff>
                  </to>
                </anchor>
              </controlPr>
            </control>
          </mc:Choice>
        </mc:AlternateContent>
        <mc:AlternateContent xmlns:mc="http://schemas.openxmlformats.org/markup-compatibility/2006">
          <mc:Choice Requires="x14">
            <control shapeId="36333" r:id="rId190" name="Check Box 30189">
              <controlPr defaultSize="0" autoFill="0" autoLine="0" autoPict="0">
                <anchor moveWithCells="1">
                  <from>
                    <xdr:col>37</xdr:col>
                    <xdr:colOff>104775</xdr:colOff>
                    <xdr:row>614</xdr:row>
                    <xdr:rowOff>57150</xdr:rowOff>
                  </from>
                  <to>
                    <xdr:col>39</xdr:col>
                    <xdr:colOff>9525</xdr:colOff>
                    <xdr:row>614</xdr:row>
                    <xdr:rowOff>266700</xdr:rowOff>
                  </to>
                </anchor>
              </controlPr>
            </control>
          </mc:Choice>
        </mc:AlternateContent>
        <mc:AlternateContent xmlns:mc="http://schemas.openxmlformats.org/markup-compatibility/2006">
          <mc:Choice Requires="x14">
            <control shapeId="36334" r:id="rId191" name="Check Box 30190">
              <controlPr defaultSize="0" autoFill="0" autoLine="0" autoPict="0">
                <anchor moveWithCells="1">
                  <from>
                    <xdr:col>7</xdr:col>
                    <xdr:colOff>95250</xdr:colOff>
                    <xdr:row>615</xdr:row>
                    <xdr:rowOff>57150</xdr:rowOff>
                  </from>
                  <to>
                    <xdr:col>9</xdr:col>
                    <xdr:colOff>0</xdr:colOff>
                    <xdr:row>615</xdr:row>
                    <xdr:rowOff>266700</xdr:rowOff>
                  </to>
                </anchor>
              </controlPr>
            </control>
          </mc:Choice>
        </mc:AlternateContent>
        <mc:AlternateContent xmlns:mc="http://schemas.openxmlformats.org/markup-compatibility/2006">
          <mc:Choice Requires="x14">
            <control shapeId="36335" r:id="rId192" name="Check Box 30191">
              <controlPr defaultSize="0" autoFill="0" autoLine="0" autoPict="0">
                <anchor moveWithCells="1">
                  <from>
                    <xdr:col>9</xdr:col>
                    <xdr:colOff>95250</xdr:colOff>
                    <xdr:row>615</xdr:row>
                    <xdr:rowOff>57150</xdr:rowOff>
                  </from>
                  <to>
                    <xdr:col>11</xdr:col>
                    <xdr:colOff>0</xdr:colOff>
                    <xdr:row>615</xdr:row>
                    <xdr:rowOff>266700</xdr:rowOff>
                  </to>
                </anchor>
              </controlPr>
            </control>
          </mc:Choice>
        </mc:AlternateContent>
        <mc:AlternateContent xmlns:mc="http://schemas.openxmlformats.org/markup-compatibility/2006">
          <mc:Choice Requires="x14">
            <control shapeId="36336" r:id="rId193" name="Check Box 30192">
              <controlPr defaultSize="0" autoFill="0" autoLine="0" autoPict="0">
                <anchor moveWithCells="1">
                  <from>
                    <xdr:col>11</xdr:col>
                    <xdr:colOff>95250</xdr:colOff>
                    <xdr:row>615</xdr:row>
                    <xdr:rowOff>57150</xdr:rowOff>
                  </from>
                  <to>
                    <xdr:col>13</xdr:col>
                    <xdr:colOff>0</xdr:colOff>
                    <xdr:row>615</xdr:row>
                    <xdr:rowOff>266700</xdr:rowOff>
                  </to>
                </anchor>
              </controlPr>
            </control>
          </mc:Choice>
        </mc:AlternateContent>
        <mc:AlternateContent xmlns:mc="http://schemas.openxmlformats.org/markup-compatibility/2006">
          <mc:Choice Requires="x14">
            <control shapeId="36337" r:id="rId194" name="Check Box 30193">
              <controlPr defaultSize="0" autoFill="0" autoLine="0" autoPict="0">
                <anchor moveWithCells="1">
                  <from>
                    <xdr:col>13</xdr:col>
                    <xdr:colOff>95250</xdr:colOff>
                    <xdr:row>615</xdr:row>
                    <xdr:rowOff>57150</xdr:rowOff>
                  </from>
                  <to>
                    <xdr:col>15</xdr:col>
                    <xdr:colOff>0</xdr:colOff>
                    <xdr:row>615</xdr:row>
                    <xdr:rowOff>266700</xdr:rowOff>
                  </to>
                </anchor>
              </controlPr>
            </control>
          </mc:Choice>
        </mc:AlternateContent>
        <mc:AlternateContent xmlns:mc="http://schemas.openxmlformats.org/markup-compatibility/2006">
          <mc:Choice Requires="x14">
            <control shapeId="36338" r:id="rId195" name="Check Box 30194">
              <controlPr defaultSize="0" autoFill="0" autoLine="0" autoPict="0">
                <anchor moveWithCells="1">
                  <from>
                    <xdr:col>17</xdr:col>
                    <xdr:colOff>95250</xdr:colOff>
                    <xdr:row>615</xdr:row>
                    <xdr:rowOff>57150</xdr:rowOff>
                  </from>
                  <to>
                    <xdr:col>19</xdr:col>
                    <xdr:colOff>0</xdr:colOff>
                    <xdr:row>615</xdr:row>
                    <xdr:rowOff>266700</xdr:rowOff>
                  </to>
                </anchor>
              </controlPr>
            </control>
          </mc:Choice>
        </mc:AlternateContent>
        <mc:AlternateContent xmlns:mc="http://schemas.openxmlformats.org/markup-compatibility/2006">
          <mc:Choice Requires="x14">
            <control shapeId="36339" r:id="rId196" name="Check Box 30195">
              <controlPr defaultSize="0" autoFill="0" autoLine="0" autoPict="0">
                <anchor moveWithCells="1">
                  <from>
                    <xdr:col>19</xdr:col>
                    <xdr:colOff>95250</xdr:colOff>
                    <xdr:row>615</xdr:row>
                    <xdr:rowOff>57150</xdr:rowOff>
                  </from>
                  <to>
                    <xdr:col>21</xdr:col>
                    <xdr:colOff>0</xdr:colOff>
                    <xdr:row>615</xdr:row>
                    <xdr:rowOff>266700</xdr:rowOff>
                  </to>
                </anchor>
              </controlPr>
            </control>
          </mc:Choice>
        </mc:AlternateContent>
        <mc:AlternateContent xmlns:mc="http://schemas.openxmlformats.org/markup-compatibility/2006">
          <mc:Choice Requires="x14">
            <control shapeId="36340" r:id="rId197" name="Check Box 30196">
              <controlPr defaultSize="0" autoFill="0" autoLine="0" autoPict="0">
                <anchor moveWithCells="1">
                  <from>
                    <xdr:col>21</xdr:col>
                    <xdr:colOff>95250</xdr:colOff>
                    <xdr:row>615</xdr:row>
                    <xdr:rowOff>57150</xdr:rowOff>
                  </from>
                  <to>
                    <xdr:col>23</xdr:col>
                    <xdr:colOff>0</xdr:colOff>
                    <xdr:row>615</xdr:row>
                    <xdr:rowOff>266700</xdr:rowOff>
                  </to>
                </anchor>
              </controlPr>
            </control>
          </mc:Choice>
        </mc:AlternateContent>
        <mc:AlternateContent xmlns:mc="http://schemas.openxmlformats.org/markup-compatibility/2006">
          <mc:Choice Requires="x14">
            <control shapeId="36341" r:id="rId198" name="Check Box 30197">
              <controlPr defaultSize="0" autoFill="0" autoLine="0" autoPict="0">
                <anchor moveWithCells="1">
                  <from>
                    <xdr:col>23</xdr:col>
                    <xdr:colOff>95250</xdr:colOff>
                    <xdr:row>615</xdr:row>
                    <xdr:rowOff>57150</xdr:rowOff>
                  </from>
                  <to>
                    <xdr:col>25</xdr:col>
                    <xdr:colOff>0</xdr:colOff>
                    <xdr:row>615</xdr:row>
                    <xdr:rowOff>266700</xdr:rowOff>
                  </to>
                </anchor>
              </controlPr>
            </control>
          </mc:Choice>
        </mc:AlternateContent>
        <mc:AlternateContent xmlns:mc="http://schemas.openxmlformats.org/markup-compatibility/2006">
          <mc:Choice Requires="x14">
            <control shapeId="36342" r:id="rId199" name="Check Box 30198">
              <controlPr defaultSize="0" autoFill="0" autoLine="0" autoPict="0">
                <anchor moveWithCells="1">
                  <from>
                    <xdr:col>25</xdr:col>
                    <xdr:colOff>95250</xdr:colOff>
                    <xdr:row>615</xdr:row>
                    <xdr:rowOff>57150</xdr:rowOff>
                  </from>
                  <to>
                    <xdr:col>27</xdr:col>
                    <xdr:colOff>0</xdr:colOff>
                    <xdr:row>615</xdr:row>
                    <xdr:rowOff>266700</xdr:rowOff>
                  </to>
                </anchor>
              </controlPr>
            </control>
          </mc:Choice>
        </mc:AlternateContent>
        <mc:AlternateContent xmlns:mc="http://schemas.openxmlformats.org/markup-compatibility/2006">
          <mc:Choice Requires="x14">
            <control shapeId="36343" r:id="rId200" name="Check Box 30199">
              <controlPr defaultSize="0" autoFill="0" autoLine="0" autoPict="0">
                <anchor moveWithCells="1">
                  <from>
                    <xdr:col>27</xdr:col>
                    <xdr:colOff>95250</xdr:colOff>
                    <xdr:row>615</xdr:row>
                    <xdr:rowOff>57150</xdr:rowOff>
                  </from>
                  <to>
                    <xdr:col>29</xdr:col>
                    <xdr:colOff>0</xdr:colOff>
                    <xdr:row>615</xdr:row>
                    <xdr:rowOff>266700</xdr:rowOff>
                  </to>
                </anchor>
              </controlPr>
            </control>
          </mc:Choice>
        </mc:AlternateContent>
        <mc:AlternateContent xmlns:mc="http://schemas.openxmlformats.org/markup-compatibility/2006">
          <mc:Choice Requires="x14">
            <control shapeId="36344" r:id="rId201" name="Check Box 30200">
              <controlPr defaultSize="0" autoFill="0" autoLine="0" autoPict="0">
                <anchor moveWithCells="1">
                  <from>
                    <xdr:col>29</xdr:col>
                    <xdr:colOff>95250</xdr:colOff>
                    <xdr:row>615</xdr:row>
                    <xdr:rowOff>57150</xdr:rowOff>
                  </from>
                  <to>
                    <xdr:col>31</xdr:col>
                    <xdr:colOff>0</xdr:colOff>
                    <xdr:row>615</xdr:row>
                    <xdr:rowOff>266700</xdr:rowOff>
                  </to>
                </anchor>
              </controlPr>
            </control>
          </mc:Choice>
        </mc:AlternateContent>
        <mc:AlternateContent xmlns:mc="http://schemas.openxmlformats.org/markup-compatibility/2006">
          <mc:Choice Requires="x14">
            <control shapeId="36345" r:id="rId202" name="Check Box 30201">
              <controlPr defaultSize="0" autoFill="0" autoLine="0" autoPict="0">
                <anchor moveWithCells="1">
                  <from>
                    <xdr:col>31</xdr:col>
                    <xdr:colOff>95250</xdr:colOff>
                    <xdr:row>615</xdr:row>
                    <xdr:rowOff>57150</xdr:rowOff>
                  </from>
                  <to>
                    <xdr:col>33</xdr:col>
                    <xdr:colOff>0</xdr:colOff>
                    <xdr:row>615</xdr:row>
                    <xdr:rowOff>266700</xdr:rowOff>
                  </to>
                </anchor>
              </controlPr>
            </control>
          </mc:Choice>
        </mc:AlternateContent>
        <mc:AlternateContent xmlns:mc="http://schemas.openxmlformats.org/markup-compatibility/2006">
          <mc:Choice Requires="x14">
            <control shapeId="36346" r:id="rId203" name="Check Box 30202">
              <controlPr defaultSize="0" autoFill="0" autoLine="0" autoPict="0">
                <anchor moveWithCells="1">
                  <from>
                    <xdr:col>33</xdr:col>
                    <xdr:colOff>95250</xdr:colOff>
                    <xdr:row>615</xdr:row>
                    <xdr:rowOff>57150</xdr:rowOff>
                  </from>
                  <to>
                    <xdr:col>35</xdr:col>
                    <xdr:colOff>0</xdr:colOff>
                    <xdr:row>615</xdr:row>
                    <xdr:rowOff>266700</xdr:rowOff>
                  </to>
                </anchor>
              </controlPr>
            </control>
          </mc:Choice>
        </mc:AlternateContent>
        <mc:AlternateContent xmlns:mc="http://schemas.openxmlformats.org/markup-compatibility/2006">
          <mc:Choice Requires="x14">
            <control shapeId="36347" r:id="rId204" name="Check Box 30203">
              <controlPr defaultSize="0" autoFill="0" autoLine="0" autoPict="0">
                <anchor moveWithCells="1">
                  <from>
                    <xdr:col>35</xdr:col>
                    <xdr:colOff>95250</xdr:colOff>
                    <xdr:row>615</xdr:row>
                    <xdr:rowOff>57150</xdr:rowOff>
                  </from>
                  <to>
                    <xdr:col>37</xdr:col>
                    <xdr:colOff>0</xdr:colOff>
                    <xdr:row>615</xdr:row>
                    <xdr:rowOff>266700</xdr:rowOff>
                  </to>
                </anchor>
              </controlPr>
            </control>
          </mc:Choice>
        </mc:AlternateContent>
        <mc:AlternateContent xmlns:mc="http://schemas.openxmlformats.org/markup-compatibility/2006">
          <mc:Choice Requires="x14">
            <control shapeId="36348" r:id="rId205" name="Check Box 30204">
              <controlPr defaultSize="0" autoFill="0" autoLine="0" autoPict="0">
                <anchor moveWithCells="1">
                  <from>
                    <xdr:col>37</xdr:col>
                    <xdr:colOff>95250</xdr:colOff>
                    <xdr:row>615</xdr:row>
                    <xdr:rowOff>57150</xdr:rowOff>
                  </from>
                  <to>
                    <xdr:col>39</xdr:col>
                    <xdr:colOff>0</xdr:colOff>
                    <xdr:row>615</xdr:row>
                    <xdr:rowOff>266700</xdr:rowOff>
                  </to>
                </anchor>
              </controlPr>
            </control>
          </mc:Choice>
        </mc:AlternateContent>
        <mc:AlternateContent xmlns:mc="http://schemas.openxmlformats.org/markup-compatibility/2006">
          <mc:Choice Requires="x14">
            <control shapeId="36349" r:id="rId206" name="Check Box 30205">
              <controlPr defaultSize="0" autoFill="0" autoLine="0" autoPict="0">
                <anchor moveWithCells="1">
                  <from>
                    <xdr:col>7</xdr:col>
                    <xdr:colOff>95250</xdr:colOff>
                    <xdr:row>616</xdr:row>
                    <xdr:rowOff>57150</xdr:rowOff>
                  </from>
                  <to>
                    <xdr:col>9</xdr:col>
                    <xdr:colOff>0</xdr:colOff>
                    <xdr:row>616</xdr:row>
                    <xdr:rowOff>266700</xdr:rowOff>
                  </to>
                </anchor>
              </controlPr>
            </control>
          </mc:Choice>
        </mc:AlternateContent>
        <mc:AlternateContent xmlns:mc="http://schemas.openxmlformats.org/markup-compatibility/2006">
          <mc:Choice Requires="x14">
            <control shapeId="36350" r:id="rId207" name="Check Box 30206">
              <controlPr defaultSize="0" autoFill="0" autoLine="0" autoPict="0">
                <anchor moveWithCells="1">
                  <from>
                    <xdr:col>9</xdr:col>
                    <xdr:colOff>95250</xdr:colOff>
                    <xdr:row>616</xdr:row>
                    <xdr:rowOff>57150</xdr:rowOff>
                  </from>
                  <to>
                    <xdr:col>11</xdr:col>
                    <xdr:colOff>0</xdr:colOff>
                    <xdr:row>616</xdr:row>
                    <xdr:rowOff>266700</xdr:rowOff>
                  </to>
                </anchor>
              </controlPr>
            </control>
          </mc:Choice>
        </mc:AlternateContent>
        <mc:AlternateContent xmlns:mc="http://schemas.openxmlformats.org/markup-compatibility/2006">
          <mc:Choice Requires="x14">
            <control shapeId="36351" r:id="rId208" name="Check Box 30207">
              <controlPr defaultSize="0" autoFill="0" autoLine="0" autoPict="0">
                <anchor moveWithCells="1">
                  <from>
                    <xdr:col>11</xdr:col>
                    <xdr:colOff>95250</xdr:colOff>
                    <xdr:row>616</xdr:row>
                    <xdr:rowOff>57150</xdr:rowOff>
                  </from>
                  <to>
                    <xdr:col>13</xdr:col>
                    <xdr:colOff>0</xdr:colOff>
                    <xdr:row>616</xdr:row>
                    <xdr:rowOff>266700</xdr:rowOff>
                  </to>
                </anchor>
              </controlPr>
            </control>
          </mc:Choice>
        </mc:AlternateContent>
        <mc:AlternateContent xmlns:mc="http://schemas.openxmlformats.org/markup-compatibility/2006">
          <mc:Choice Requires="x14">
            <control shapeId="36352" r:id="rId209" name="Check Box 30208">
              <controlPr defaultSize="0" autoFill="0" autoLine="0" autoPict="0">
                <anchor moveWithCells="1">
                  <from>
                    <xdr:col>13</xdr:col>
                    <xdr:colOff>95250</xdr:colOff>
                    <xdr:row>616</xdr:row>
                    <xdr:rowOff>57150</xdr:rowOff>
                  </from>
                  <to>
                    <xdr:col>15</xdr:col>
                    <xdr:colOff>0</xdr:colOff>
                    <xdr:row>616</xdr:row>
                    <xdr:rowOff>266700</xdr:rowOff>
                  </to>
                </anchor>
              </controlPr>
            </control>
          </mc:Choice>
        </mc:AlternateContent>
        <mc:AlternateContent xmlns:mc="http://schemas.openxmlformats.org/markup-compatibility/2006">
          <mc:Choice Requires="x14">
            <control shapeId="36353" r:id="rId210" name="Check Box 30209">
              <controlPr defaultSize="0" autoFill="0" autoLine="0" autoPict="0">
                <anchor moveWithCells="1">
                  <from>
                    <xdr:col>17</xdr:col>
                    <xdr:colOff>95250</xdr:colOff>
                    <xdr:row>616</xdr:row>
                    <xdr:rowOff>57150</xdr:rowOff>
                  </from>
                  <to>
                    <xdr:col>19</xdr:col>
                    <xdr:colOff>0</xdr:colOff>
                    <xdr:row>616</xdr:row>
                    <xdr:rowOff>266700</xdr:rowOff>
                  </to>
                </anchor>
              </controlPr>
            </control>
          </mc:Choice>
        </mc:AlternateContent>
        <mc:AlternateContent xmlns:mc="http://schemas.openxmlformats.org/markup-compatibility/2006">
          <mc:Choice Requires="x14">
            <control shapeId="36354" r:id="rId211" name="Check Box 30210">
              <controlPr defaultSize="0" autoFill="0" autoLine="0" autoPict="0">
                <anchor moveWithCells="1">
                  <from>
                    <xdr:col>19</xdr:col>
                    <xdr:colOff>95250</xdr:colOff>
                    <xdr:row>616</xdr:row>
                    <xdr:rowOff>57150</xdr:rowOff>
                  </from>
                  <to>
                    <xdr:col>21</xdr:col>
                    <xdr:colOff>0</xdr:colOff>
                    <xdr:row>616</xdr:row>
                    <xdr:rowOff>266700</xdr:rowOff>
                  </to>
                </anchor>
              </controlPr>
            </control>
          </mc:Choice>
        </mc:AlternateContent>
        <mc:AlternateContent xmlns:mc="http://schemas.openxmlformats.org/markup-compatibility/2006">
          <mc:Choice Requires="x14">
            <control shapeId="36355" r:id="rId212" name="Check Box 30211">
              <controlPr defaultSize="0" autoFill="0" autoLine="0" autoPict="0">
                <anchor moveWithCells="1">
                  <from>
                    <xdr:col>21</xdr:col>
                    <xdr:colOff>95250</xdr:colOff>
                    <xdr:row>616</xdr:row>
                    <xdr:rowOff>57150</xdr:rowOff>
                  </from>
                  <to>
                    <xdr:col>23</xdr:col>
                    <xdr:colOff>0</xdr:colOff>
                    <xdr:row>616</xdr:row>
                    <xdr:rowOff>266700</xdr:rowOff>
                  </to>
                </anchor>
              </controlPr>
            </control>
          </mc:Choice>
        </mc:AlternateContent>
        <mc:AlternateContent xmlns:mc="http://schemas.openxmlformats.org/markup-compatibility/2006">
          <mc:Choice Requires="x14">
            <control shapeId="36356" r:id="rId213" name="Check Box 30212">
              <controlPr defaultSize="0" autoFill="0" autoLine="0" autoPict="0">
                <anchor moveWithCells="1">
                  <from>
                    <xdr:col>23</xdr:col>
                    <xdr:colOff>95250</xdr:colOff>
                    <xdr:row>616</xdr:row>
                    <xdr:rowOff>57150</xdr:rowOff>
                  </from>
                  <to>
                    <xdr:col>25</xdr:col>
                    <xdr:colOff>0</xdr:colOff>
                    <xdr:row>616</xdr:row>
                    <xdr:rowOff>266700</xdr:rowOff>
                  </to>
                </anchor>
              </controlPr>
            </control>
          </mc:Choice>
        </mc:AlternateContent>
        <mc:AlternateContent xmlns:mc="http://schemas.openxmlformats.org/markup-compatibility/2006">
          <mc:Choice Requires="x14">
            <control shapeId="36357" r:id="rId214" name="Check Box 30213">
              <controlPr defaultSize="0" autoFill="0" autoLine="0" autoPict="0">
                <anchor moveWithCells="1">
                  <from>
                    <xdr:col>25</xdr:col>
                    <xdr:colOff>95250</xdr:colOff>
                    <xdr:row>616</xdr:row>
                    <xdr:rowOff>57150</xdr:rowOff>
                  </from>
                  <to>
                    <xdr:col>27</xdr:col>
                    <xdr:colOff>0</xdr:colOff>
                    <xdr:row>616</xdr:row>
                    <xdr:rowOff>266700</xdr:rowOff>
                  </to>
                </anchor>
              </controlPr>
            </control>
          </mc:Choice>
        </mc:AlternateContent>
        <mc:AlternateContent xmlns:mc="http://schemas.openxmlformats.org/markup-compatibility/2006">
          <mc:Choice Requires="x14">
            <control shapeId="36358" r:id="rId215" name="Check Box 30214">
              <controlPr defaultSize="0" autoFill="0" autoLine="0" autoPict="0">
                <anchor moveWithCells="1">
                  <from>
                    <xdr:col>27</xdr:col>
                    <xdr:colOff>95250</xdr:colOff>
                    <xdr:row>616</xdr:row>
                    <xdr:rowOff>57150</xdr:rowOff>
                  </from>
                  <to>
                    <xdr:col>29</xdr:col>
                    <xdr:colOff>0</xdr:colOff>
                    <xdr:row>616</xdr:row>
                    <xdr:rowOff>266700</xdr:rowOff>
                  </to>
                </anchor>
              </controlPr>
            </control>
          </mc:Choice>
        </mc:AlternateContent>
        <mc:AlternateContent xmlns:mc="http://schemas.openxmlformats.org/markup-compatibility/2006">
          <mc:Choice Requires="x14">
            <control shapeId="36359" r:id="rId216" name="Check Box 30215">
              <controlPr defaultSize="0" autoFill="0" autoLine="0" autoPict="0">
                <anchor moveWithCells="1">
                  <from>
                    <xdr:col>29</xdr:col>
                    <xdr:colOff>95250</xdr:colOff>
                    <xdr:row>616</xdr:row>
                    <xdr:rowOff>57150</xdr:rowOff>
                  </from>
                  <to>
                    <xdr:col>31</xdr:col>
                    <xdr:colOff>0</xdr:colOff>
                    <xdr:row>616</xdr:row>
                    <xdr:rowOff>266700</xdr:rowOff>
                  </to>
                </anchor>
              </controlPr>
            </control>
          </mc:Choice>
        </mc:AlternateContent>
        <mc:AlternateContent xmlns:mc="http://schemas.openxmlformats.org/markup-compatibility/2006">
          <mc:Choice Requires="x14">
            <control shapeId="36360" r:id="rId217" name="Check Box 30216">
              <controlPr defaultSize="0" autoFill="0" autoLine="0" autoPict="0">
                <anchor moveWithCells="1">
                  <from>
                    <xdr:col>31</xdr:col>
                    <xdr:colOff>95250</xdr:colOff>
                    <xdr:row>616</xdr:row>
                    <xdr:rowOff>57150</xdr:rowOff>
                  </from>
                  <to>
                    <xdr:col>33</xdr:col>
                    <xdr:colOff>0</xdr:colOff>
                    <xdr:row>616</xdr:row>
                    <xdr:rowOff>266700</xdr:rowOff>
                  </to>
                </anchor>
              </controlPr>
            </control>
          </mc:Choice>
        </mc:AlternateContent>
        <mc:AlternateContent xmlns:mc="http://schemas.openxmlformats.org/markup-compatibility/2006">
          <mc:Choice Requires="x14">
            <control shapeId="36361" r:id="rId218" name="Check Box 30217">
              <controlPr defaultSize="0" autoFill="0" autoLine="0" autoPict="0">
                <anchor moveWithCells="1">
                  <from>
                    <xdr:col>33</xdr:col>
                    <xdr:colOff>95250</xdr:colOff>
                    <xdr:row>616</xdr:row>
                    <xdr:rowOff>57150</xdr:rowOff>
                  </from>
                  <to>
                    <xdr:col>35</xdr:col>
                    <xdr:colOff>0</xdr:colOff>
                    <xdr:row>616</xdr:row>
                    <xdr:rowOff>266700</xdr:rowOff>
                  </to>
                </anchor>
              </controlPr>
            </control>
          </mc:Choice>
        </mc:AlternateContent>
        <mc:AlternateContent xmlns:mc="http://schemas.openxmlformats.org/markup-compatibility/2006">
          <mc:Choice Requires="x14">
            <control shapeId="36362" r:id="rId219" name="Check Box 30218">
              <controlPr defaultSize="0" autoFill="0" autoLine="0" autoPict="0">
                <anchor moveWithCells="1">
                  <from>
                    <xdr:col>35</xdr:col>
                    <xdr:colOff>95250</xdr:colOff>
                    <xdr:row>616</xdr:row>
                    <xdr:rowOff>57150</xdr:rowOff>
                  </from>
                  <to>
                    <xdr:col>37</xdr:col>
                    <xdr:colOff>0</xdr:colOff>
                    <xdr:row>616</xdr:row>
                    <xdr:rowOff>266700</xdr:rowOff>
                  </to>
                </anchor>
              </controlPr>
            </control>
          </mc:Choice>
        </mc:AlternateContent>
        <mc:AlternateContent xmlns:mc="http://schemas.openxmlformats.org/markup-compatibility/2006">
          <mc:Choice Requires="x14">
            <control shapeId="36363" r:id="rId220" name="Check Box 30219">
              <controlPr defaultSize="0" autoFill="0" autoLine="0" autoPict="0">
                <anchor moveWithCells="1">
                  <from>
                    <xdr:col>37</xdr:col>
                    <xdr:colOff>95250</xdr:colOff>
                    <xdr:row>616</xdr:row>
                    <xdr:rowOff>57150</xdr:rowOff>
                  </from>
                  <to>
                    <xdr:col>39</xdr:col>
                    <xdr:colOff>0</xdr:colOff>
                    <xdr:row>616</xdr:row>
                    <xdr:rowOff>266700</xdr:rowOff>
                  </to>
                </anchor>
              </controlPr>
            </control>
          </mc:Choice>
        </mc:AlternateContent>
        <mc:AlternateContent xmlns:mc="http://schemas.openxmlformats.org/markup-compatibility/2006">
          <mc:Choice Requires="x14">
            <control shapeId="36364" r:id="rId221" name="Check Box 30220">
              <controlPr defaultSize="0" autoFill="0" autoLine="0" autoPict="0">
                <anchor moveWithCells="1">
                  <from>
                    <xdr:col>7</xdr:col>
                    <xdr:colOff>95250</xdr:colOff>
                    <xdr:row>617</xdr:row>
                    <xdr:rowOff>57150</xdr:rowOff>
                  </from>
                  <to>
                    <xdr:col>9</xdr:col>
                    <xdr:colOff>0</xdr:colOff>
                    <xdr:row>617</xdr:row>
                    <xdr:rowOff>266700</xdr:rowOff>
                  </to>
                </anchor>
              </controlPr>
            </control>
          </mc:Choice>
        </mc:AlternateContent>
        <mc:AlternateContent xmlns:mc="http://schemas.openxmlformats.org/markup-compatibility/2006">
          <mc:Choice Requires="x14">
            <control shapeId="36365" r:id="rId222" name="Check Box 30221">
              <controlPr defaultSize="0" autoFill="0" autoLine="0" autoPict="0">
                <anchor moveWithCells="1">
                  <from>
                    <xdr:col>9</xdr:col>
                    <xdr:colOff>95250</xdr:colOff>
                    <xdr:row>617</xdr:row>
                    <xdr:rowOff>57150</xdr:rowOff>
                  </from>
                  <to>
                    <xdr:col>11</xdr:col>
                    <xdr:colOff>0</xdr:colOff>
                    <xdr:row>617</xdr:row>
                    <xdr:rowOff>266700</xdr:rowOff>
                  </to>
                </anchor>
              </controlPr>
            </control>
          </mc:Choice>
        </mc:AlternateContent>
        <mc:AlternateContent xmlns:mc="http://schemas.openxmlformats.org/markup-compatibility/2006">
          <mc:Choice Requires="x14">
            <control shapeId="36366" r:id="rId223" name="Check Box 30222">
              <controlPr defaultSize="0" autoFill="0" autoLine="0" autoPict="0">
                <anchor moveWithCells="1">
                  <from>
                    <xdr:col>11</xdr:col>
                    <xdr:colOff>95250</xdr:colOff>
                    <xdr:row>617</xdr:row>
                    <xdr:rowOff>57150</xdr:rowOff>
                  </from>
                  <to>
                    <xdr:col>13</xdr:col>
                    <xdr:colOff>0</xdr:colOff>
                    <xdr:row>617</xdr:row>
                    <xdr:rowOff>266700</xdr:rowOff>
                  </to>
                </anchor>
              </controlPr>
            </control>
          </mc:Choice>
        </mc:AlternateContent>
        <mc:AlternateContent xmlns:mc="http://schemas.openxmlformats.org/markup-compatibility/2006">
          <mc:Choice Requires="x14">
            <control shapeId="36367" r:id="rId224" name="Check Box 30223">
              <controlPr defaultSize="0" autoFill="0" autoLine="0" autoPict="0">
                <anchor moveWithCells="1">
                  <from>
                    <xdr:col>13</xdr:col>
                    <xdr:colOff>95250</xdr:colOff>
                    <xdr:row>617</xdr:row>
                    <xdr:rowOff>57150</xdr:rowOff>
                  </from>
                  <to>
                    <xdr:col>15</xdr:col>
                    <xdr:colOff>0</xdr:colOff>
                    <xdr:row>617</xdr:row>
                    <xdr:rowOff>266700</xdr:rowOff>
                  </to>
                </anchor>
              </controlPr>
            </control>
          </mc:Choice>
        </mc:AlternateContent>
        <mc:AlternateContent xmlns:mc="http://schemas.openxmlformats.org/markup-compatibility/2006">
          <mc:Choice Requires="x14">
            <control shapeId="36368" r:id="rId225" name="Check Box 30224">
              <controlPr defaultSize="0" autoFill="0" autoLine="0" autoPict="0">
                <anchor moveWithCells="1">
                  <from>
                    <xdr:col>17</xdr:col>
                    <xdr:colOff>95250</xdr:colOff>
                    <xdr:row>617</xdr:row>
                    <xdr:rowOff>57150</xdr:rowOff>
                  </from>
                  <to>
                    <xdr:col>19</xdr:col>
                    <xdr:colOff>0</xdr:colOff>
                    <xdr:row>617</xdr:row>
                    <xdr:rowOff>266700</xdr:rowOff>
                  </to>
                </anchor>
              </controlPr>
            </control>
          </mc:Choice>
        </mc:AlternateContent>
        <mc:AlternateContent xmlns:mc="http://schemas.openxmlformats.org/markup-compatibility/2006">
          <mc:Choice Requires="x14">
            <control shapeId="36369" r:id="rId226" name="Check Box 30225">
              <controlPr defaultSize="0" autoFill="0" autoLine="0" autoPict="0">
                <anchor moveWithCells="1">
                  <from>
                    <xdr:col>19</xdr:col>
                    <xdr:colOff>95250</xdr:colOff>
                    <xdr:row>617</xdr:row>
                    <xdr:rowOff>57150</xdr:rowOff>
                  </from>
                  <to>
                    <xdr:col>21</xdr:col>
                    <xdr:colOff>0</xdr:colOff>
                    <xdr:row>617</xdr:row>
                    <xdr:rowOff>266700</xdr:rowOff>
                  </to>
                </anchor>
              </controlPr>
            </control>
          </mc:Choice>
        </mc:AlternateContent>
        <mc:AlternateContent xmlns:mc="http://schemas.openxmlformats.org/markup-compatibility/2006">
          <mc:Choice Requires="x14">
            <control shapeId="36370" r:id="rId227" name="Check Box 30226">
              <controlPr defaultSize="0" autoFill="0" autoLine="0" autoPict="0">
                <anchor moveWithCells="1">
                  <from>
                    <xdr:col>21</xdr:col>
                    <xdr:colOff>95250</xdr:colOff>
                    <xdr:row>617</xdr:row>
                    <xdr:rowOff>57150</xdr:rowOff>
                  </from>
                  <to>
                    <xdr:col>23</xdr:col>
                    <xdr:colOff>0</xdr:colOff>
                    <xdr:row>617</xdr:row>
                    <xdr:rowOff>266700</xdr:rowOff>
                  </to>
                </anchor>
              </controlPr>
            </control>
          </mc:Choice>
        </mc:AlternateContent>
        <mc:AlternateContent xmlns:mc="http://schemas.openxmlformats.org/markup-compatibility/2006">
          <mc:Choice Requires="x14">
            <control shapeId="36371" r:id="rId228" name="Check Box 30227">
              <controlPr defaultSize="0" autoFill="0" autoLine="0" autoPict="0">
                <anchor moveWithCells="1">
                  <from>
                    <xdr:col>23</xdr:col>
                    <xdr:colOff>95250</xdr:colOff>
                    <xdr:row>617</xdr:row>
                    <xdr:rowOff>57150</xdr:rowOff>
                  </from>
                  <to>
                    <xdr:col>25</xdr:col>
                    <xdr:colOff>0</xdr:colOff>
                    <xdr:row>617</xdr:row>
                    <xdr:rowOff>266700</xdr:rowOff>
                  </to>
                </anchor>
              </controlPr>
            </control>
          </mc:Choice>
        </mc:AlternateContent>
        <mc:AlternateContent xmlns:mc="http://schemas.openxmlformats.org/markup-compatibility/2006">
          <mc:Choice Requires="x14">
            <control shapeId="36372" r:id="rId229" name="Check Box 30228">
              <controlPr defaultSize="0" autoFill="0" autoLine="0" autoPict="0">
                <anchor moveWithCells="1">
                  <from>
                    <xdr:col>25</xdr:col>
                    <xdr:colOff>95250</xdr:colOff>
                    <xdr:row>617</xdr:row>
                    <xdr:rowOff>57150</xdr:rowOff>
                  </from>
                  <to>
                    <xdr:col>27</xdr:col>
                    <xdr:colOff>0</xdr:colOff>
                    <xdr:row>617</xdr:row>
                    <xdr:rowOff>266700</xdr:rowOff>
                  </to>
                </anchor>
              </controlPr>
            </control>
          </mc:Choice>
        </mc:AlternateContent>
        <mc:AlternateContent xmlns:mc="http://schemas.openxmlformats.org/markup-compatibility/2006">
          <mc:Choice Requires="x14">
            <control shapeId="36373" r:id="rId230" name="Check Box 30229">
              <controlPr defaultSize="0" autoFill="0" autoLine="0" autoPict="0">
                <anchor moveWithCells="1">
                  <from>
                    <xdr:col>27</xdr:col>
                    <xdr:colOff>95250</xdr:colOff>
                    <xdr:row>617</xdr:row>
                    <xdr:rowOff>57150</xdr:rowOff>
                  </from>
                  <to>
                    <xdr:col>29</xdr:col>
                    <xdr:colOff>0</xdr:colOff>
                    <xdr:row>617</xdr:row>
                    <xdr:rowOff>266700</xdr:rowOff>
                  </to>
                </anchor>
              </controlPr>
            </control>
          </mc:Choice>
        </mc:AlternateContent>
        <mc:AlternateContent xmlns:mc="http://schemas.openxmlformats.org/markup-compatibility/2006">
          <mc:Choice Requires="x14">
            <control shapeId="36374" r:id="rId231" name="Check Box 30230">
              <controlPr defaultSize="0" autoFill="0" autoLine="0" autoPict="0">
                <anchor moveWithCells="1">
                  <from>
                    <xdr:col>29</xdr:col>
                    <xdr:colOff>95250</xdr:colOff>
                    <xdr:row>617</xdr:row>
                    <xdr:rowOff>57150</xdr:rowOff>
                  </from>
                  <to>
                    <xdr:col>31</xdr:col>
                    <xdr:colOff>0</xdr:colOff>
                    <xdr:row>617</xdr:row>
                    <xdr:rowOff>266700</xdr:rowOff>
                  </to>
                </anchor>
              </controlPr>
            </control>
          </mc:Choice>
        </mc:AlternateContent>
        <mc:AlternateContent xmlns:mc="http://schemas.openxmlformats.org/markup-compatibility/2006">
          <mc:Choice Requires="x14">
            <control shapeId="36375" r:id="rId232" name="Check Box 30231">
              <controlPr defaultSize="0" autoFill="0" autoLine="0" autoPict="0">
                <anchor moveWithCells="1">
                  <from>
                    <xdr:col>31</xdr:col>
                    <xdr:colOff>95250</xdr:colOff>
                    <xdr:row>617</xdr:row>
                    <xdr:rowOff>57150</xdr:rowOff>
                  </from>
                  <to>
                    <xdr:col>33</xdr:col>
                    <xdr:colOff>0</xdr:colOff>
                    <xdr:row>617</xdr:row>
                    <xdr:rowOff>266700</xdr:rowOff>
                  </to>
                </anchor>
              </controlPr>
            </control>
          </mc:Choice>
        </mc:AlternateContent>
        <mc:AlternateContent xmlns:mc="http://schemas.openxmlformats.org/markup-compatibility/2006">
          <mc:Choice Requires="x14">
            <control shapeId="36376" r:id="rId233" name="Check Box 30232">
              <controlPr defaultSize="0" autoFill="0" autoLine="0" autoPict="0">
                <anchor moveWithCells="1">
                  <from>
                    <xdr:col>33</xdr:col>
                    <xdr:colOff>95250</xdr:colOff>
                    <xdr:row>617</xdr:row>
                    <xdr:rowOff>57150</xdr:rowOff>
                  </from>
                  <to>
                    <xdr:col>35</xdr:col>
                    <xdr:colOff>0</xdr:colOff>
                    <xdr:row>617</xdr:row>
                    <xdr:rowOff>266700</xdr:rowOff>
                  </to>
                </anchor>
              </controlPr>
            </control>
          </mc:Choice>
        </mc:AlternateContent>
        <mc:AlternateContent xmlns:mc="http://schemas.openxmlformats.org/markup-compatibility/2006">
          <mc:Choice Requires="x14">
            <control shapeId="36377" r:id="rId234" name="Check Box 30233">
              <controlPr defaultSize="0" autoFill="0" autoLine="0" autoPict="0">
                <anchor moveWithCells="1">
                  <from>
                    <xdr:col>35</xdr:col>
                    <xdr:colOff>95250</xdr:colOff>
                    <xdr:row>617</xdr:row>
                    <xdr:rowOff>57150</xdr:rowOff>
                  </from>
                  <to>
                    <xdr:col>37</xdr:col>
                    <xdr:colOff>0</xdr:colOff>
                    <xdr:row>617</xdr:row>
                    <xdr:rowOff>266700</xdr:rowOff>
                  </to>
                </anchor>
              </controlPr>
            </control>
          </mc:Choice>
        </mc:AlternateContent>
        <mc:AlternateContent xmlns:mc="http://schemas.openxmlformats.org/markup-compatibility/2006">
          <mc:Choice Requires="x14">
            <control shapeId="36378" r:id="rId235" name="Check Box 30234">
              <controlPr defaultSize="0" autoFill="0" autoLine="0" autoPict="0">
                <anchor moveWithCells="1">
                  <from>
                    <xdr:col>37</xdr:col>
                    <xdr:colOff>95250</xdr:colOff>
                    <xdr:row>617</xdr:row>
                    <xdr:rowOff>57150</xdr:rowOff>
                  </from>
                  <to>
                    <xdr:col>39</xdr:col>
                    <xdr:colOff>0</xdr:colOff>
                    <xdr:row>617</xdr:row>
                    <xdr:rowOff>266700</xdr:rowOff>
                  </to>
                </anchor>
              </controlPr>
            </control>
          </mc:Choice>
        </mc:AlternateContent>
        <mc:AlternateContent xmlns:mc="http://schemas.openxmlformats.org/markup-compatibility/2006">
          <mc:Choice Requires="x14">
            <control shapeId="36379" r:id="rId236" name="Check Box 30235">
              <controlPr defaultSize="0" autoFill="0" autoLine="0" autoPict="0">
                <anchor moveWithCells="1">
                  <from>
                    <xdr:col>7</xdr:col>
                    <xdr:colOff>95250</xdr:colOff>
                    <xdr:row>618</xdr:row>
                    <xdr:rowOff>57150</xdr:rowOff>
                  </from>
                  <to>
                    <xdr:col>9</xdr:col>
                    <xdr:colOff>0</xdr:colOff>
                    <xdr:row>618</xdr:row>
                    <xdr:rowOff>266700</xdr:rowOff>
                  </to>
                </anchor>
              </controlPr>
            </control>
          </mc:Choice>
        </mc:AlternateContent>
        <mc:AlternateContent xmlns:mc="http://schemas.openxmlformats.org/markup-compatibility/2006">
          <mc:Choice Requires="x14">
            <control shapeId="36380" r:id="rId237" name="Check Box 30236">
              <controlPr defaultSize="0" autoFill="0" autoLine="0" autoPict="0">
                <anchor moveWithCells="1">
                  <from>
                    <xdr:col>9</xdr:col>
                    <xdr:colOff>95250</xdr:colOff>
                    <xdr:row>618</xdr:row>
                    <xdr:rowOff>57150</xdr:rowOff>
                  </from>
                  <to>
                    <xdr:col>11</xdr:col>
                    <xdr:colOff>0</xdr:colOff>
                    <xdr:row>618</xdr:row>
                    <xdr:rowOff>266700</xdr:rowOff>
                  </to>
                </anchor>
              </controlPr>
            </control>
          </mc:Choice>
        </mc:AlternateContent>
        <mc:AlternateContent xmlns:mc="http://schemas.openxmlformats.org/markup-compatibility/2006">
          <mc:Choice Requires="x14">
            <control shapeId="36381" r:id="rId238" name="Check Box 30237">
              <controlPr defaultSize="0" autoFill="0" autoLine="0" autoPict="0">
                <anchor moveWithCells="1">
                  <from>
                    <xdr:col>11</xdr:col>
                    <xdr:colOff>95250</xdr:colOff>
                    <xdr:row>618</xdr:row>
                    <xdr:rowOff>57150</xdr:rowOff>
                  </from>
                  <to>
                    <xdr:col>13</xdr:col>
                    <xdr:colOff>0</xdr:colOff>
                    <xdr:row>618</xdr:row>
                    <xdr:rowOff>266700</xdr:rowOff>
                  </to>
                </anchor>
              </controlPr>
            </control>
          </mc:Choice>
        </mc:AlternateContent>
        <mc:AlternateContent xmlns:mc="http://schemas.openxmlformats.org/markup-compatibility/2006">
          <mc:Choice Requires="x14">
            <control shapeId="36382" r:id="rId239" name="Check Box 30238">
              <controlPr defaultSize="0" autoFill="0" autoLine="0" autoPict="0">
                <anchor moveWithCells="1">
                  <from>
                    <xdr:col>13</xdr:col>
                    <xdr:colOff>95250</xdr:colOff>
                    <xdr:row>618</xdr:row>
                    <xdr:rowOff>57150</xdr:rowOff>
                  </from>
                  <to>
                    <xdr:col>15</xdr:col>
                    <xdr:colOff>0</xdr:colOff>
                    <xdr:row>618</xdr:row>
                    <xdr:rowOff>266700</xdr:rowOff>
                  </to>
                </anchor>
              </controlPr>
            </control>
          </mc:Choice>
        </mc:AlternateContent>
        <mc:AlternateContent xmlns:mc="http://schemas.openxmlformats.org/markup-compatibility/2006">
          <mc:Choice Requires="x14">
            <control shapeId="36383" r:id="rId240" name="Check Box 30239">
              <controlPr defaultSize="0" autoFill="0" autoLine="0" autoPict="0">
                <anchor moveWithCells="1">
                  <from>
                    <xdr:col>17</xdr:col>
                    <xdr:colOff>95250</xdr:colOff>
                    <xdr:row>618</xdr:row>
                    <xdr:rowOff>57150</xdr:rowOff>
                  </from>
                  <to>
                    <xdr:col>19</xdr:col>
                    <xdr:colOff>0</xdr:colOff>
                    <xdr:row>618</xdr:row>
                    <xdr:rowOff>266700</xdr:rowOff>
                  </to>
                </anchor>
              </controlPr>
            </control>
          </mc:Choice>
        </mc:AlternateContent>
        <mc:AlternateContent xmlns:mc="http://schemas.openxmlformats.org/markup-compatibility/2006">
          <mc:Choice Requires="x14">
            <control shapeId="36384" r:id="rId241" name="Check Box 30240">
              <controlPr defaultSize="0" autoFill="0" autoLine="0" autoPict="0">
                <anchor moveWithCells="1">
                  <from>
                    <xdr:col>19</xdr:col>
                    <xdr:colOff>95250</xdr:colOff>
                    <xdr:row>618</xdr:row>
                    <xdr:rowOff>57150</xdr:rowOff>
                  </from>
                  <to>
                    <xdr:col>21</xdr:col>
                    <xdr:colOff>0</xdr:colOff>
                    <xdr:row>618</xdr:row>
                    <xdr:rowOff>266700</xdr:rowOff>
                  </to>
                </anchor>
              </controlPr>
            </control>
          </mc:Choice>
        </mc:AlternateContent>
        <mc:AlternateContent xmlns:mc="http://schemas.openxmlformats.org/markup-compatibility/2006">
          <mc:Choice Requires="x14">
            <control shapeId="36385" r:id="rId242" name="Check Box 30241">
              <controlPr defaultSize="0" autoFill="0" autoLine="0" autoPict="0">
                <anchor moveWithCells="1">
                  <from>
                    <xdr:col>21</xdr:col>
                    <xdr:colOff>95250</xdr:colOff>
                    <xdr:row>618</xdr:row>
                    <xdr:rowOff>57150</xdr:rowOff>
                  </from>
                  <to>
                    <xdr:col>23</xdr:col>
                    <xdr:colOff>0</xdr:colOff>
                    <xdr:row>618</xdr:row>
                    <xdr:rowOff>266700</xdr:rowOff>
                  </to>
                </anchor>
              </controlPr>
            </control>
          </mc:Choice>
        </mc:AlternateContent>
        <mc:AlternateContent xmlns:mc="http://schemas.openxmlformats.org/markup-compatibility/2006">
          <mc:Choice Requires="x14">
            <control shapeId="36386" r:id="rId243" name="Check Box 30242">
              <controlPr defaultSize="0" autoFill="0" autoLine="0" autoPict="0">
                <anchor moveWithCells="1">
                  <from>
                    <xdr:col>23</xdr:col>
                    <xdr:colOff>95250</xdr:colOff>
                    <xdr:row>618</xdr:row>
                    <xdr:rowOff>57150</xdr:rowOff>
                  </from>
                  <to>
                    <xdr:col>25</xdr:col>
                    <xdr:colOff>0</xdr:colOff>
                    <xdr:row>618</xdr:row>
                    <xdr:rowOff>266700</xdr:rowOff>
                  </to>
                </anchor>
              </controlPr>
            </control>
          </mc:Choice>
        </mc:AlternateContent>
        <mc:AlternateContent xmlns:mc="http://schemas.openxmlformats.org/markup-compatibility/2006">
          <mc:Choice Requires="x14">
            <control shapeId="36387" r:id="rId244" name="Check Box 30243">
              <controlPr defaultSize="0" autoFill="0" autoLine="0" autoPict="0">
                <anchor moveWithCells="1">
                  <from>
                    <xdr:col>25</xdr:col>
                    <xdr:colOff>95250</xdr:colOff>
                    <xdr:row>618</xdr:row>
                    <xdr:rowOff>57150</xdr:rowOff>
                  </from>
                  <to>
                    <xdr:col>27</xdr:col>
                    <xdr:colOff>0</xdr:colOff>
                    <xdr:row>618</xdr:row>
                    <xdr:rowOff>266700</xdr:rowOff>
                  </to>
                </anchor>
              </controlPr>
            </control>
          </mc:Choice>
        </mc:AlternateContent>
        <mc:AlternateContent xmlns:mc="http://schemas.openxmlformats.org/markup-compatibility/2006">
          <mc:Choice Requires="x14">
            <control shapeId="36388" r:id="rId245" name="Check Box 30244">
              <controlPr defaultSize="0" autoFill="0" autoLine="0" autoPict="0">
                <anchor moveWithCells="1">
                  <from>
                    <xdr:col>27</xdr:col>
                    <xdr:colOff>95250</xdr:colOff>
                    <xdr:row>618</xdr:row>
                    <xdr:rowOff>57150</xdr:rowOff>
                  </from>
                  <to>
                    <xdr:col>29</xdr:col>
                    <xdr:colOff>0</xdr:colOff>
                    <xdr:row>618</xdr:row>
                    <xdr:rowOff>266700</xdr:rowOff>
                  </to>
                </anchor>
              </controlPr>
            </control>
          </mc:Choice>
        </mc:AlternateContent>
        <mc:AlternateContent xmlns:mc="http://schemas.openxmlformats.org/markup-compatibility/2006">
          <mc:Choice Requires="x14">
            <control shapeId="36389" r:id="rId246" name="Check Box 30245">
              <controlPr defaultSize="0" autoFill="0" autoLine="0" autoPict="0">
                <anchor moveWithCells="1">
                  <from>
                    <xdr:col>29</xdr:col>
                    <xdr:colOff>95250</xdr:colOff>
                    <xdr:row>618</xdr:row>
                    <xdr:rowOff>57150</xdr:rowOff>
                  </from>
                  <to>
                    <xdr:col>31</xdr:col>
                    <xdr:colOff>0</xdr:colOff>
                    <xdr:row>618</xdr:row>
                    <xdr:rowOff>266700</xdr:rowOff>
                  </to>
                </anchor>
              </controlPr>
            </control>
          </mc:Choice>
        </mc:AlternateContent>
        <mc:AlternateContent xmlns:mc="http://schemas.openxmlformats.org/markup-compatibility/2006">
          <mc:Choice Requires="x14">
            <control shapeId="36390" r:id="rId247" name="Check Box 30246">
              <controlPr defaultSize="0" autoFill="0" autoLine="0" autoPict="0">
                <anchor moveWithCells="1">
                  <from>
                    <xdr:col>31</xdr:col>
                    <xdr:colOff>95250</xdr:colOff>
                    <xdr:row>618</xdr:row>
                    <xdr:rowOff>57150</xdr:rowOff>
                  </from>
                  <to>
                    <xdr:col>33</xdr:col>
                    <xdr:colOff>0</xdr:colOff>
                    <xdr:row>618</xdr:row>
                    <xdr:rowOff>266700</xdr:rowOff>
                  </to>
                </anchor>
              </controlPr>
            </control>
          </mc:Choice>
        </mc:AlternateContent>
        <mc:AlternateContent xmlns:mc="http://schemas.openxmlformats.org/markup-compatibility/2006">
          <mc:Choice Requires="x14">
            <control shapeId="36391" r:id="rId248" name="Check Box 30247">
              <controlPr defaultSize="0" autoFill="0" autoLine="0" autoPict="0">
                <anchor moveWithCells="1">
                  <from>
                    <xdr:col>33</xdr:col>
                    <xdr:colOff>95250</xdr:colOff>
                    <xdr:row>618</xdr:row>
                    <xdr:rowOff>57150</xdr:rowOff>
                  </from>
                  <to>
                    <xdr:col>35</xdr:col>
                    <xdr:colOff>0</xdr:colOff>
                    <xdr:row>618</xdr:row>
                    <xdr:rowOff>266700</xdr:rowOff>
                  </to>
                </anchor>
              </controlPr>
            </control>
          </mc:Choice>
        </mc:AlternateContent>
        <mc:AlternateContent xmlns:mc="http://schemas.openxmlformats.org/markup-compatibility/2006">
          <mc:Choice Requires="x14">
            <control shapeId="36392" r:id="rId249" name="Check Box 30248">
              <controlPr defaultSize="0" autoFill="0" autoLine="0" autoPict="0">
                <anchor moveWithCells="1">
                  <from>
                    <xdr:col>35</xdr:col>
                    <xdr:colOff>95250</xdr:colOff>
                    <xdr:row>618</xdr:row>
                    <xdr:rowOff>57150</xdr:rowOff>
                  </from>
                  <to>
                    <xdr:col>37</xdr:col>
                    <xdr:colOff>0</xdr:colOff>
                    <xdr:row>618</xdr:row>
                    <xdr:rowOff>266700</xdr:rowOff>
                  </to>
                </anchor>
              </controlPr>
            </control>
          </mc:Choice>
        </mc:AlternateContent>
        <mc:AlternateContent xmlns:mc="http://schemas.openxmlformats.org/markup-compatibility/2006">
          <mc:Choice Requires="x14">
            <control shapeId="36393" r:id="rId250" name="Check Box 30249">
              <controlPr defaultSize="0" autoFill="0" autoLine="0" autoPict="0">
                <anchor moveWithCells="1">
                  <from>
                    <xdr:col>37</xdr:col>
                    <xdr:colOff>95250</xdr:colOff>
                    <xdr:row>618</xdr:row>
                    <xdr:rowOff>57150</xdr:rowOff>
                  </from>
                  <to>
                    <xdr:col>39</xdr:col>
                    <xdr:colOff>0</xdr:colOff>
                    <xdr:row>618</xdr:row>
                    <xdr:rowOff>266700</xdr:rowOff>
                  </to>
                </anchor>
              </controlPr>
            </control>
          </mc:Choice>
        </mc:AlternateContent>
        <mc:AlternateContent xmlns:mc="http://schemas.openxmlformats.org/markup-compatibility/2006">
          <mc:Choice Requires="x14">
            <control shapeId="36394" r:id="rId251" name="Check Box 30250">
              <controlPr defaultSize="0" autoFill="0" autoLine="0" autoPict="0">
                <anchor moveWithCells="1">
                  <from>
                    <xdr:col>4</xdr:col>
                    <xdr:colOff>104775</xdr:colOff>
                    <xdr:row>687</xdr:row>
                    <xdr:rowOff>57150</xdr:rowOff>
                  </from>
                  <to>
                    <xdr:col>6</xdr:col>
                    <xdr:colOff>9525</xdr:colOff>
                    <xdr:row>688</xdr:row>
                    <xdr:rowOff>0</xdr:rowOff>
                  </to>
                </anchor>
              </controlPr>
            </control>
          </mc:Choice>
        </mc:AlternateContent>
        <mc:AlternateContent xmlns:mc="http://schemas.openxmlformats.org/markup-compatibility/2006">
          <mc:Choice Requires="x14">
            <control shapeId="36395" r:id="rId252" name="Check Box 30251">
              <controlPr defaultSize="0" autoFill="0" autoLine="0" autoPict="0">
                <anchor moveWithCells="1">
                  <from>
                    <xdr:col>6</xdr:col>
                    <xdr:colOff>104775</xdr:colOff>
                    <xdr:row>687</xdr:row>
                    <xdr:rowOff>57150</xdr:rowOff>
                  </from>
                  <to>
                    <xdr:col>8</xdr:col>
                    <xdr:colOff>9525</xdr:colOff>
                    <xdr:row>688</xdr:row>
                    <xdr:rowOff>0</xdr:rowOff>
                  </to>
                </anchor>
              </controlPr>
            </control>
          </mc:Choice>
        </mc:AlternateContent>
        <mc:AlternateContent xmlns:mc="http://schemas.openxmlformats.org/markup-compatibility/2006">
          <mc:Choice Requires="x14">
            <control shapeId="36396" r:id="rId253" name="Check Box 30252">
              <controlPr defaultSize="0" autoFill="0" autoLine="0" autoPict="0">
                <anchor moveWithCells="1">
                  <from>
                    <xdr:col>8</xdr:col>
                    <xdr:colOff>104775</xdr:colOff>
                    <xdr:row>687</xdr:row>
                    <xdr:rowOff>57150</xdr:rowOff>
                  </from>
                  <to>
                    <xdr:col>10</xdr:col>
                    <xdr:colOff>9525</xdr:colOff>
                    <xdr:row>688</xdr:row>
                    <xdr:rowOff>0</xdr:rowOff>
                  </to>
                </anchor>
              </controlPr>
            </control>
          </mc:Choice>
        </mc:AlternateContent>
        <mc:AlternateContent xmlns:mc="http://schemas.openxmlformats.org/markup-compatibility/2006">
          <mc:Choice Requires="x14">
            <control shapeId="36397" r:id="rId254" name="Check Box 30253">
              <controlPr defaultSize="0" autoFill="0" autoLine="0" autoPict="0">
                <anchor moveWithCells="1">
                  <from>
                    <xdr:col>10</xdr:col>
                    <xdr:colOff>104775</xdr:colOff>
                    <xdr:row>687</xdr:row>
                    <xdr:rowOff>57150</xdr:rowOff>
                  </from>
                  <to>
                    <xdr:col>12</xdr:col>
                    <xdr:colOff>9525</xdr:colOff>
                    <xdr:row>688</xdr:row>
                    <xdr:rowOff>0</xdr:rowOff>
                  </to>
                </anchor>
              </controlPr>
            </control>
          </mc:Choice>
        </mc:AlternateContent>
        <mc:AlternateContent xmlns:mc="http://schemas.openxmlformats.org/markup-compatibility/2006">
          <mc:Choice Requires="x14">
            <control shapeId="36398" r:id="rId255" name="Check Box 30254">
              <controlPr defaultSize="0" autoFill="0" autoLine="0" autoPict="0">
                <anchor moveWithCells="1">
                  <from>
                    <xdr:col>12</xdr:col>
                    <xdr:colOff>104775</xdr:colOff>
                    <xdr:row>687</xdr:row>
                    <xdr:rowOff>57150</xdr:rowOff>
                  </from>
                  <to>
                    <xdr:col>14</xdr:col>
                    <xdr:colOff>9525</xdr:colOff>
                    <xdr:row>688</xdr:row>
                    <xdr:rowOff>0</xdr:rowOff>
                  </to>
                </anchor>
              </controlPr>
            </control>
          </mc:Choice>
        </mc:AlternateContent>
        <mc:AlternateContent xmlns:mc="http://schemas.openxmlformats.org/markup-compatibility/2006">
          <mc:Choice Requires="x14">
            <control shapeId="36399" r:id="rId256" name="Check Box 30255">
              <controlPr defaultSize="0" autoFill="0" autoLine="0" autoPict="0">
                <anchor moveWithCells="1">
                  <from>
                    <xdr:col>14</xdr:col>
                    <xdr:colOff>104775</xdr:colOff>
                    <xdr:row>687</xdr:row>
                    <xdr:rowOff>57150</xdr:rowOff>
                  </from>
                  <to>
                    <xdr:col>16</xdr:col>
                    <xdr:colOff>9525</xdr:colOff>
                    <xdr:row>688</xdr:row>
                    <xdr:rowOff>0</xdr:rowOff>
                  </to>
                </anchor>
              </controlPr>
            </control>
          </mc:Choice>
        </mc:AlternateContent>
        <mc:AlternateContent xmlns:mc="http://schemas.openxmlformats.org/markup-compatibility/2006">
          <mc:Choice Requires="x14">
            <control shapeId="36400" r:id="rId257" name="Check Box 30256">
              <controlPr defaultSize="0" autoFill="0" autoLine="0" autoPict="0">
                <anchor moveWithCells="1">
                  <from>
                    <xdr:col>16</xdr:col>
                    <xdr:colOff>104775</xdr:colOff>
                    <xdr:row>687</xdr:row>
                    <xdr:rowOff>57150</xdr:rowOff>
                  </from>
                  <to>
                    <xdr:col>18</xdr:col>
                    <xdr:colOff>9525</xdr:colOff>
                    <xdr:row>688</xdr:row>
                    <xdr:rowOff>0</xdr:rowOff>
                  </to>
                </anchor>
              </controlPr>
            </control>
          </mc:Choice>
        </mc:AlternateContent>
        <mc:AlternateContent xmlns:mc="http://schemas.openxmlformats.org/markup-compatibility/2006">
          <mc:Choice Requires="x14">
            <control shapeId="36401" r:id="rId258" name="Check Box 30257">
              <controlPr defaultSize="0" autoFill="0" autoLine="0" autoPict="0">
                <anchor moveWithCells="1">
                  <from>
                    <xdr:col>18</xdr:col>
                    <xdr:colOff>104775</xdr:colOff>
                    <xdr:row>687</xdr:row>
                    <xdr:rowOff>57150</xdr:rowOff>
                  </from>
                  <to>
                    <xdr:col>20</xdr:col>
                    <xdr:colOff>9525</xdr:colOff>
                    <xdr:row>688</xdr:row>
                    <xdr:rowOff>0</xdr:rowOff>
                  </to>
                </anchor>
              </controlPr>
            </control>
          </mc:Choice>
        </mc:AlternateContent>
        <mc:AlternateContent xmlns:mc="http://schemas.openxmlformats.org/markup-compatibility/2006">
          <mc:Choice Requires="x14">
            <control shapeId="36402" r:id="rId259" name="Check Box 30258">
              <controlPr defaultSize="0" autoFill="0" autoLine="0" autoPict="0">
                <anchor moveWithCells="1">
                  <from>
                    <xdr:col>20</xdr:col>
                    <xdr:colOff>104775</xdr:colOff>
                    <xdr:row>687</xdr:row>
                    <xdr:rowOff>57150</xdr:rowOff>
                  </from>
                  <to>
                    <xdr:col>22</xdr:col>
                    <xdr:colOff>9525</xdr:colOff>
                    <xdr:row>688</xdr:row>
                    <xdr:rowOff>0</xdr:rowOff>
                  </to>
                </anchor>
              </controlPr>
            </control>
          </mc:Choice>
        </mc:AlternateContent>
        <mc:AlternateContent xmlns:mc="http://schemas.openxmlformats.org/markup-compatibility/2006">
          <mc:Choice Requires="x14">
            <control shapeId="36403" r:id="rId260" name="Check Box 30259">
              <controlPr defaultSize="0" autoFill="0" autoLine="0" autoPict="0">
                <anchor moveWithCells="1">
                  <from>
                    <xdr:col>22</xdr:col>
                    <xdr:colOff>104775</xdr:colOff>
                    <xdr:row>687</xdr:row>
                    <xdr:rowOff>57150</xdr:rowOff>
                  </from>
                  <to>
                    <xdr:col>24</xdr:col>
                    <xdr:colOff>9525</xdr:colOff>
                    <xdr:row>688</xdr:row>
                    <xdr:rowOff>0</xdr:rowOff>
                  </to>
                </anchor>
              </controlPr>
            </control>
          </mc:Choice>
        </mc:AlternateContent>
        <mc:AlternateContent xmlns:mc="http://schemas.openxmlformats.org/markup-compatibility/2006">
          <mc:Choice Requires="x14">
            <control shapeId="36404" r:id="rId261" name="Check Box 30260">
              <controlPr defaultSize="0" autoFill="0" autoLine="0" autoPict="0">
                <anchor moveWithCells="1">
                  <from>
                    <xdr:col>24</xdr:col>
                    <xdr:colOff>104775</xdr:colOff>
                    <xdr:row>687</xdr:row>
                    <xdr:rowOff>57150</xdr:rowOff>
                  </from>
                  <to>
                    <xdr:col>26</xdr:col>
                    <xdr:colOff>9525</xdr:colOff>
                    <xdr:row>688</xdr:row>
                    <xdr:rowOff>0</xdr:rowOff>
                  </to>
                </anchor>
              </controlPr>
            </control>
          </mc:Choice>
        </mc:AlternateContent>
        <mc:AlternateContent xmlns:mc="http://schemas.openxmlformats.org/markup-compatibility/2006">
          <mc:Choice Requires="x14">
            <control shapeId="36405" r:id="rId262" name="Check Box 30261">
              <controlPr defaultSize="0" autoFill="0" autoLine="0" autoPict="0">
                <anchor moveWithCells="1">
                  <from>
                    <xdr:col>26</xdr:col>
                    <xdr:colOff>104775</xdr:colOff>
                    <xdr:row>687</xdr:row>
                    <xdr:rowOff>57150</xdr:rowOff>
                  </from>
                  <to>
                    <xdr:col>28</xdr:col>
                    <xdr:colOff>9525</xdr:colOff>
                    <xdr:row>688</xdr:row>
                    <xdr:rowOff>0</xdr:rowOff>
                  </to>
                </anchor>
              </controlPr>
            </control>
          </mc:Choice>
        </mc:AlternateContent>
        <mc:AlternateContent xmlns:mc="http://schemas.openxmlformats.org/markup-compatibility/2006">
          <mc:Choice Requires="x14">
            <control shapeId="36406" r:id="rId263" name="Check Box 30262">
              <controlPr defaultSize="0" autoFill="0" autoLine="0" autoPict="0">
                <anchor moveWithCells="1">
                  <from>
                    <xdr:col>28</xdr:col>
                    <xdr:colOff>104775</xdr:colOff>
                    <xdr:row>687</xdr:row>
                    <xdr:rowOff>57150</xdr:rowOff>
                  </from>
                  <to>
                    <xdr:col>30</xdr:col>
                    <xdr:colOff>9525</xdr:colOff>
                    <xdr:row>688</xdr:row>
                    <xdr:rowOff>0</xdr:rowOff>
                  </to>
                </anchor>
              </controlPr>
            </control>
          </mc:Choice>
        </mc:AlternateContent>
        <mc:AlternateContent xmlns:mc="http://schemas.openxmlformats.org/markup-compatibility/2006">
          <mc:Choice Requires="x14">
            <control shapeId="36407" r:id="rId264" name="Check Box 30263">
              <controlPr defaultSize="0" autoFill="0" autoLine="0" autoPict="0">
                <anchor moveWithCells="1">
                  <from>
                    <xdr:col>30</xdr:col>
                    <xdr:colOff>104775</xdr:colOff>
                    <xdr:row>687</xdr:row>
                    <xdr:rowOff>57150</xdr:rowOff>
                  </from>
                  <to>
                    <xdr:col>32</xdr:col>
                    <xdr:colOff>9525</xdr:colOff>
                    <xdr:row>688</xdr:row>
                    <xdr:rowOff>0</xdr:rowOff>
                  </to>
                </anchor>
              </controlPr>
            </control>
          </mc:Choice>
        </mc:AlternateContent>
        <mc:AlternateContent xmlns:mc="http://schemas.openxmlformats.org/markup-compatibility/2006">
          <mc:Choice Requires="x14">
            <control shapeId="36453" r:id="rId265" name="Check Box 30309">
              <controlPr defaultSize="0" autoFill="0" autoLine="0" autoPict="0">
                <anchor moveWithCells="1">
                  <from>
                    <xdr:col>4</xdr:col>
                    <xdr:colOff>28575</xdr:colOff>
                    <xdr:row>353</xdr:row>
                    <xdr:rowOff>28575</xdr:rowOff>
                  </from>
                  <to>
                    <xdr:col>5</xdr:col>
                    <xdr:colOff>133350</xdr:colOff>
                    <xdr:row>354</xdr:row>
                    <xdr:rowOff>9525</xdr:rowOff>
                  </to>
                </anchor>
              </controlPr>
            </control>
          </mc:Choice>
        </mc:AlternateContent>
        <mc:AlternateContent xmlns:mc="http://schemas.openxmlformats.org/markup-compatibility/2006">
          <mc:Choice Requires="x14">
            <control shapeId="36454" r:id="rId266" name="Check Box 30310">
              <controlPr defaultSize="0" autoFill="0" autoLine="0" autoPict="0">
                <anchor moveWithCells="1">
                  <from>
                    <xdr:col>12</xdr:col>
                    <xdr:colOff>0</xdr:colOff>
                    <xdr:row>353</xdr:row>
                    <xdr:rowOff>28575</xdr:rowOff>
                  </from>
                  <to>
                    <xdr:col>13</xdr:col>
                    <xdr:colOff>104775</xdr:colOff>
                    <xdr:row>354</xdr:row>
                    <xdr:rowOff>9525</xdr:rowOff>
                  </to>
                </anchor>
              </controlPr>
            </control>
          </mc:Choice>
        </mc:AlternateContent>
        <mc:AlternateContent xmlns:mc="http://schemas.openxmlformats.org/markup-compatibility/2006">
          <mc:Choice Requires="x14">
            <control shapeId="36455" r:id="rId267" name="Check Box 30311">
              <controlPr defaultSize="0" autoFill="0" autoLine="0" autoPict="0">
                <anchor moveWithCells="1">
                  <from>
                    <xdr:col>30</xdr:col>
                    <xdr:colOff>0</xdr:colOff>
                    <xdr:row>353</xdr:row>
                    <xdr:rowOff>28575</xdr:rowOff>
                  </from>
                  <to>
                    <xdr:col>31</xdr:col>
                    <xdr:colOff>104775</xdr:colOff>
                    <xdr:row>354</xdr:row>
                    <xdr:rowOff>9525</xdr:rowOff>
                  </to>
                </anchor>
              </controlPr>
            </control>
          </mc:Choice>
        </mc:AlternateContent>
        <mc:AlternateContent xmlns:mc="http://schemas.openxmlformats.org/markup-compatibility/2006">
          <mc:Choice Requires="x14">
            <control shapeId="36456" r:id="rId268" name="Check Box 30312">
              <controlPr defaultSize="0" autoFill="0" autoLine="0" autoPict="0">
                <anchor moveWithCells="1">
                  <from>
                    <xdr:col>4</xdr:col>
                    <xdr:colOff>28575</xdr:colOff>
                    <xdr:row>354</xdr:row>
                    <xdr:rowOff>28575</xdr:rowOff>
                  </from>
                  <to>
                    <xdr:col>5</xdr:col>
                    <xdr:colOff>133350</xdr:colOff>
                    <xdr:row>355</xdr:row>
                    <xdr:rowOff>9525</xdr:rowOff>
                  </to>
                </anchor>
              </controlPr>
            </control>
          </mc:Choice>
        </mc:AlternateContent>
        <mc:AlternateContent xmlns:mc="http://schemas.openxmlformats.org/markup-compatibility/2006">
          <mc:Choice Requires="x14">
            <control shapeId="36457" r:id="rId269" name="Check Box 30313">
              <controlPr defaultSize="0" autoFill="0" autoLine="0" autoPict="0">
                <anchor moveWithCells="1">
                  <from>
                    <xdr:col>12</xdr:col>
                    <xdr:colOff>0</xdr:colOff>
                    <xdr:row>354</xdr:row>
                    <xdr:rowOff>28575</xdr:rowOff>
                  </from>
                  <to>
                    <xdr:col>13</xdr:col>
                    <xdr:colOff>104775</xdr:colOff>
                    <xdr:row>355</xdr:row>
                    <xdr:rowOff>9525</xdr:rowOff>
                  </to>
                </anchor>
              </controlPr>
            </control>
          </mc:Choice>
        </mc:AlternateContent>
        <mc:AlternateContent xmlns:mc="http://schemas.openxmlformats.org/markup-compatibility/2006">
          <mc:Choice Requires="x14">
            <control shapeId="36458" r:id="rId270" name="Check Box 30314">
              <controlPr defaultSize="0" autoFill="0" autoLine="0" autoPict="0">
                <anchor moveWithCells="1">
                  <from>
                    <xdr:col>22</xdr:col>
                    <xdr:colOff>0</xdr:colOff>
                    <xdr:row>354</xdr:row>
                    <xdr:rowOff>28575</xdr:rowOff>
                  </from>
                  <to>
                    <xdr:col>23</xdr:col>
                    <xdr:colOff>104775</xdr:colOff>
                    <xdr:row>355</xdr:row>
                    <xdr:rowOff>9525</xdr:rowOff>
                  </to>
                </anchor>
              </controlPr>
            </control>
          </mc:Choice>
        </mc:AlternateContent>
        <mc:AlternateContent xmlns:mc="http://schemas.openxmlformats.org/markup-compatibility/2006">
          <mc:Choice Requires="x14">
            <control shapeId="36459" r:id="rId271" name="Check Box 30315">
              <controlPr defaultSize="0" autoFill="0" autoLine="0" autoPict="0">
                <anchor moveWithCells="1">
                  <from>
                    <xdr:col>4</xdr:col>
                    <xdr:colOff>28575</xdr:colOff>
                    <xdr:row>356</xdr:row>
                    <xdr:rowOff>123825</xdr:rowOff>
                  </from>
                  <to>
                    <xdr:col>5</xdr:col>
                    <xdr:colOff>133350</xdr:colOff>
                    <xdr:row>356</xdr:row>
                    <xdr:rowOff>342900</xdr:rowOff>
                  </to>
                </anchor>
              </controlPr>
            </control>
          </mc:Choice>
        </mc:AlternateContent>
        <mc:AlternateContent xmlns:mc="http://schemas.openxmlformats.org/markup-compatibility/2006">
          <mc:Choice Requires="x14">
            <control shapeId="36460" r:id="rId272" name="Check Box 30316">
              <controlPr defaultSize="0" autoFill="0" autoLine="0" autoPict="0">
                <anchor moveWithCells="1">
                  <from>
                    <xdr:col>2</xdr:col>
                    <xdr:colOff>28575</xdr:colOff>
                    <xdr:row>366</xdr:row>
                    <xdr:rowOff>28575</xdr:rowOff>
                  </from>
                  <to>
                    <xdr:col>3</xdr:col>
                    <xdr:colOff>133350</xdr:colOff>
                    <xdr:row>367</xdr:row>
                    <xdr:rowOff>9525</xdr:rowOff>
                  </to>
                </anchor>
              </controlPr>
            </control>
          </mc:Choice>
        </mc:AlternateContent>
        <mc:AlternateContent xmlns:mc="http://schemas.openxmlformats.org/markup-compatibility/2006">
          <mc:Choice Requires="x14">
            <control shapeId="36461" r:id="rId273" name="Check Box 30317">
              <controlPr defaultSize="0" autoFill="0" autoLine="0" autoPict="0">
                <anchor moveWithCells="1">
                  <from>
                    <xdr:col>12</xdr:col>
                    <xdr:colOff>28575</xdr:colOff>
                    <xdr:row>366</xdr:row>
                    <xdr:rowOff>28575</xdr:rowOff>
                  </from>
                  <to>
                    <xdr:col>13</xdr:col>
                    <xdr:colOff>133350</xdr:colOff>
                    <xdr:row>367</xdr:row>
                    <xdr:rowOff>9525</xdr:rowOff>
                  </to>
                </anchor>
              </controlPr>
            </control>
          </mc:Choice>
        </mc:AlternateContent>
        <mc:AlternateContent xmlns:mc="http://schemas.openxmlformats.org/markup-compatibility/2006">
          <mc:Choice Requires="x14">
            <control shapeId="36462" r:id="rId274" name="Check Box 30318">
              <controlPr defaultSize="0" autoFill="0" autoLine="0" autoPict="0">
                <anchor moveWithCells="1">
                  <from>
                    <xdr:col>24</xdr:col>
                    <xdr:colOff>28575</xdr:colOff>
                    <xdr:row>366</xdr:row>
                    <xdr:rowOff>19050</xdr:rowOff>
                  </from>
                  <to>
                    <xdr:col>25</xdr:col>
                    <xdr:colOff>133350</xdr:colOff>
                    <xdr:row>367</xdr:row>
                    <xdr:rowOff>0</xdr:rowOff>
                  </to>
                </anchor>
              </controlPr>
            </control>
          </mc:Choice>
        </mc:AlternateContent>
        <mc:AlternateContent xmlns:mc="http://schemas.openxmlformats.org/markup-compatibility/2006">
          <mc:Choice Requires="x14">
            <control shapeId="36463" r:id="rId275" name="Check Box 30319">
              <controlPr defaultSize="0" autoFill="0" autoLine="0" autoPict="0">
                <anchor moveWithCells="1">
                  <from>
                    <xdr:col>32</xdr:col>
                    <xdr:colOff>28575</xdr:colOff>
                    <xdr:row>366</xdr:row>
                    <xdr:rowOff>19050</xdr:rowOff>
                  </from>
                  <to>
                    <xdr:col>33</xdr:col>
                    <xdr:colOff>133350</xdr:colOff>
                    <xdr:row>367</xdr:row>
                    <xdr:rowOff>0</xdr:rowOff>
                  </to>
                </anchor>
              </controlPr>
            </control>
          </mc:Choice>
        </mc:AlternateContent>
        <mc:AlternateContent xmlns:mc="http://schemas.openxmlformats.org/markup-compatibility/2006">
          <mc:Choice Requires="x14">
            <control shapeId="36464" r:id="rId276" name="Check Box 30320">
              <controlPr defaultSize="0" autoFill="0" autoLine="0" autoPict="0">
                <anchor moveWithCells="1">
                  <from>
                    <xdr:col>2</xdr:col>
                    <xdr:colOff>28575</xdr:colOff>
                    <xdr:row>368</xdr:row>
                    <xdr:rowOff>114300</xdr:rowOff>
                  </from>
                  <to>
                    <xdr:col>3</xdr:col>
                    <xdr:colOff>133350</xdr:colOff>
                    <xdr:row>368</xdr:row>
                    <xdr:rowOff>333375</xdr:rowOff>
                  </to>
                </anchor>
              </controlPr>
            </control>
          </mc:Choice>
        </mc:AlternateContent>
        <mc:AlternateContent xmlns:mc="http://schemas.openxmlformats.org/markup-compatibility/2006">
          <mc:Choice Requires="x14">
            <control shapeId="36465" r:id="rId277" name="Check Box 30321">
              <controlPr defaultSize="0" autoFill="0" autoLine="0" autoPict="0">
                <anchor moveWithCells="1">
                  <from>
                    <xdr:col>12</xdr:col>
                    <xdr:colOff>28575</xdr:colOff>
                    <xdr:row>368</xdr:row>
                    <xdr:rowOff>123825</xdr:rowOff>
                  </from>
                  <to>
                    <xdr:col>13</xdr:col>
                    <xdr:colOff>133350</xdr:colOff>
                    <xdr:row>368</xdr:row>
                    <xdr:rowOff>333375</xdr:rowOff>
                  </to>
                </anchor>
              </controlPr>
            </control>
          </mc:Choice>
        </mc:AlternateContent>
        <mc:AlternateContent xmlns:mc="http://schemas.openxmlformats.org/markup-compatibility/2006">
          <mc:Choice Requires="x14">
            <control shapeId="36501" r:id="rId278" name="Check Box 30357">
              <controlPr defaultSize="0" autoFill="0" autoLine="0" autoPict="0">
                <anchor moveWithCells="1">
                  <from>
                    <xdr:col>4</xdr:col>
                    <xdr:colOff>28575</xdr:colOff>
                    <xdr:row>502</xdr:row>
                    <xdr:rowOff>38100</xdr:rowOff>
                  </from>
                  <to>
                    <xdr:col>5</xdr:col>
                    <xdr:colOff>133350</xdr:colOff>
                    <xdr:row>503</xdr:row>
                    <xdr:rowOff>0</xdr:rowOff>
                  </to>
                </anchor>
              </controlPr>
            </control>
          </mc:Choice>
        </mc:AlternateContent>
        <mc:AlternateContent xmlns:mc="http://schemas.openxmlformats.org/markup-compatibility/2006">
          <mc:Choice Requires="x14">
            <control shapeId="36502" r:id="rId279" name="Check Box 30358">
              <controlPr defaultSize="0" autoFill="0" autoLine="0" autoPict="0">
                <anchor moveWithCells="1">
                  <from>
                    <xdr:col>18</xdr:col>
                    <xdr:colOff>28575</xdr:colOff>
                    <xdr:row>502</xdr:row>
                    <xdr:rowOff>38100</xdr:rowOff>
                  </from>
                  <to>
                    <xdr:col>19</xdr:col>
                    <xdr:colOff>133350</xdr:colOff>
                    <xdr:row>503</xdr:row>
                    <xdr:rowOff>0</xdr:rowOff>
                  </to>
                </anchor>
              </controlPr>
            </control>
          </mc:Choice>
        </mc:AlternateContent>
        <mc:AlternateContent xmlns:mc="http://schemas.openxmlformats.org/markup-compatibility/2006">
          <mc:Choice Requires="x14">
            <control shapeId="36503" r:id="rId280" name="Check Box 30359">
              <controlPr defaultSize="0" autoFill="0" autoLine="0" autoPict="0">
                <anchor moveWithCells="1">
                  <from>
                    <xdr:col>4</xdr:col>
                    <xdr:colOff>28575</xdr:colOff>
                    <xdr:row>503</xdr:row>
                    <xdr:rowOff>38100</xdr:rowOff>
                  </from>
                  <to>
                    <xdr:col>5</xdr:col>
                    <xdr:colOff>133350</xdr:colOff>
                    <xdr:row>504</xdr:row>
                    <xdr:rowOff>0</xdr:rowOff>
                  </to>
                </anchor>
              </controlPr>
            </control>
          </mc:Choice>
        </mc:AlternateContent>
        <mc:AlternateContent xmlns:mc="http://schemas.openxmlformats.org/markup-compatibility/2006">
          <mc:Choice Requires="x14">
            <control shapeId="36504" r:id="rId281" name="Check Box 30360">
              <controlPr defaultSize="0" autoFill="0" autoLine="0" autoPict="0">
                <anchor moveWithCells="1">
                  <from>
                    <xdr:col>4</xdr:col>
                    <xdr:colOff>28575</xdr:colOff>
                    <xdr:row>505</xdr:row>
                    <xdr:rowOff>123825</xdr:rowOff>
                  </from>
                  <to>
                    <xdr:col>5</xdr:col>
                    <xdr:colOff>133350</xdr:colOff>
                    <xdr:row>505</xdr:row>
                    <xdr:rowOff>342900</xdr:rowOff>
                  </to>
                </anchor>
              </controlPr>
            </control>
          </mc:Choice>
        </mc:AlternateContent>
        <mc:AlternateContent xmlns:mc="http://schemas.openxmlformats.org/markup-compatibility/2006">
          <mc:Choice Requires="x14">
            <control shapeId="36505" r:id="rId282" name="Check Box 30361">
              <controlPr defaultSize="0" autoFill="0" autoLine="0" autoPict="0">
                <anchor moveWithCells="1">
                  <from>
                    <xdr:col>4</xdr:col>
                    <xdr:colOff>28575</xdr:colOff>
                    <xdr:row>506</xdr:row>
                    <xdr:rowOff>38100</xdr:rowOff>
                  </from>
                  <to>
                    <xdr:col>5</xdr:col>
                    <xdr:colOff>133350</xdr:colOff>
                    <xdr:row>507</xdr:row>
                    <xdr:rowOff>0</xdr:rowOff>
                  </to>
                </anchor>
              </controlPr>
            </control>
          </mc:Choice>
        </mc:AlternateContent>
        <mc:AlternateContent xmlns:mc="http://schemas.openxmlformats.org/markup-compatibility/2006">
          <mc:Choice Requires="x14">
            <control shapeId="36506" r:id="rId283" name="Option Button 30362">
              <controlPr defaultSize="0" autoFill="0" autoLine="0" autoPict="0">
                <anchor moveWithCells="1">
                  <from>
                    <xdr:col>9</xdr:col>
                    <xdr:colOff>9525</xdr:colOff>
                    <xdr:row>764</xdr:row>
                    <xdr:rowOff>28575</xdr:rowOff>
                  </from>
                  <to>
                    <xdr:col>10</xdr:col>
                    <xdr:colOff>114300</xdr:colOff>
                    <xdr:row>764</xdr:row>
                    <xdr:rowOff>238125</xdr:rowOff>
                  </to>
                </anchor>
              </controlPr>
            </control>
          </mc:Choice>
        </mc:AlternateContent>
        <mc:AlternateContent xmlns:mc="http://schemas.openxmlformats.org/markup-compatibility/2006">
          <mc:Choice Requires="x14">
            <control shapeId="36507" r:id="rId284" name="Option Button 30363">
              <controlPr defaultSize="0" autoFill="0" autoLine="0" autoPict="0">
                <anchor moveWithCells="1">
                  <from>
                    <xdr:col>13</xdr:col>
                    <xdr:colOff>19050</xdr:colOff>
                    <xdr:row>764</xdr:row>
                    <xdr:rowOff>38100</xdr:rowOff>
                  </from>
                  <to>
                    <xdr:col>14</xdr:col>
                    <xdr:colOff>123825</xdr:colOff>
                    <xdr:row>764</xdr:row>
                    <xdr:rowOff>247650</xdr:rowOff>
                  </to>
                </anchor>
              </controlPr>
            </control>
          </mc:Choice>
        </mc:AlternateContent>
        <mc:AlternateContent xmlns:mc="http://schemas.openxmlformats.org/markup-compatibility/2006">
          <mc:Choice Requires="x14">
            <control shapeId="36508" r:id="rId285" name="Group Box 30364">
              <controlPr defaultSize="0" autoFill="0" autoPict="0">
                <anchor moveWithCells="1">
                  <from>
                    <xdr:col>3</xdr:col>
                    <xdr:colOff>114300</xdr:colOff>
                    <xdr:row>763</xdr:row>
                    <xdr:rowOff>47625</xdr:rowOff>
                  </from>
                  <to>
                    <xdr:col>21</xdr:col>
                    <xdr:colOff>57150</xdr:colOff>
                    <xdr:row>765</xdr:row>
                    <xdr:rowOff>47625</xdr:rowOff>
                  </to>
                </anchor>
              </controlPr>
            </control>
          </mc:Choice>
        </mc:AlternateContent>
        <mc:AlternateContent xmlns:mc="http://schemas.openxmlformats.org/markup-compatibility/2006">
          <mc:Choice Requires="x14">
            <control shapeId="36509" r:id="rId286" name="Group Box 30365">
              <controlPr defaultSize="0" autoFill="0" autoPict="0">
                <anchor moveWithCells="1">
                  <from>
                    <xdr:col>6</xdr:col>
                    <xdr:colOff>0</xdr:colOff>
                    <xdr:row>481</xdr:row>
                    <xdr:rowOff>0</xdr:rowOff>
                  </from>
                  <to>
                    <xdr:col>10</xdr:col>
                    <xdr:colOff>0</xdr:colOff>
                    <xdr:row>482</xdr:row>
                    <xdr:rowOff>0</xdr:rowOff>
                  </to>
                </anchor>
              </controlPr>
            </control>
          </mc:Choice>
        </mc:AlternateContent>
        <mc:AlternateContent xmlns:mc="http://schemas.openxmlformats.org/markup-compatibility/2006">
          <mc:Choice Requires="x14">
            <control shapeId="36510" r:id="rId287" name="Option Button 30366">
              <controlPr defaultSize="0" autoFill="0" autoLine="0" autoPict="0">
                <anchor moveWithCells="1">
                  <from>
                    <xdr:col>6</xdr:col>
                    <xdr:colOff>95250</xdr:colOff>
                    <xdr:row>481</xdr:row>
                    <xdr:rowOff>114300</xdr:rowOff>
                  </from>
                  <to>
                    <xdr:col>8</xdr:col>
                    <xdr:colOff>0</xdr:colOff>
                    <xdr:row>481</xdr:row>
                    <xdr:rowOff>323850</xdr:rowOff>
                  </to>
                </anchor>
              </controlPr>
            </control>
          </mc:Choice>
        </mc:AlternateContent>
        <mc:AlternateContent xmlns:mc="http://schemas.openxmlformats.org/markup-compatibility/2006">
          <mc:Choice Requires="x14">
            <control shapeId="36512" r:id="rId288" name="Option Button 30368">
              <controlPr defaultSize="0" autoFill="0" autoLine="0" autoPict="0">
                <anchor moveWithCells="1">
                  <from>
                    <xdr:col>8</xdr:col>
                    <xdr:colOff>95250</xdr:colOff>
                    <xdr:row>481</xdr:row>
                    <xdr:rowOff>114300</xdr:rowOff>
                  </from>
                  <to>
                    <xdr:col>10</xdr:col>
                    <xdr:colOff>0</xdr:colOff>
                    <xdr:row>481</xdr:row>
                    <xdr:rowOff>323850</xdr:rowOff>
                  </to>
                </anchor>
              </controlPr>
            </control>
          </mc:Choice>
        </mc:AlternateContent>
        <mc:AlternateContent xmlns:mc="http://schemas.openxmlformats.org/markup-compatibility/2006">
          <mc:Choice Requires="x14">
            <control shapeId="36513" r:id="rId289" name="Group Box 30369">
              <controlPr defaultSize="0" autoFill="0" autoPict="0">
                <anchor moveWithCells="1">
                  <from>
                    <xdr:col>6</xdr:col>
                    <xdr:colOff>0</xdr:colOff>
                    <xdr:row>482</xdr:row>
                    <xdr:rowOff>0</xdr:rowOff>
                  </from>
                  <to>
                    <xdr:col>10</xdr:col>
                    <xdr:colOff>0</xdr:colOff>
                    <xdr:row>483</xdr:row>
                    <xdr:rowOff>0</xdr:rowOff>
                  </to>
                </anchor>
              </controlPr>
            </control>
          </mc:Choice>
        </mc:AlternateContent>
        <mc:AlternateContent xmlns:mc="http://schemas.openxmlformats.org/markup-compatibility/2006">
          <mc:Choice Requires="x14">
            <control shapeId="36514" r:id="rId290" name="Option Button 30370">
              <controlPr defaultSize="0" autoFill="0" autoLine="0" autoPict="0">
                <anchor moveWithCells="1">
                  <from>
                    <xdr:col>6</xdr:col>
                    <xdr:colOff>95250</xdr:colOff>
                    <xdr:row>482</xdr:row>
                    <xdr:rowOff>114300</xdr:rowOff>
                  </from>
                  <to>
                    <xdr:col>8</xdr:col>
                    <xdr:colOff>0</xdr:colOff>
                    <xdr:row>482</xdr:row>
                    <xdr:rowOff>323850</xdr:rowOff>
                  </to>
                </anchor>
              </controlPr>
            </control>
          </mc:Choice>
        </mc:AlternateContent>
        <mc:AlternateContent xmlns:mc="http://schemas.openxmlformats.org/markup-compatibility/2006">
          <mc:Choice Requires="x14">
            <control shapeId="36515" r:id="rId291" name="Option Button 30371">
              <controlPr defaultSize="0" autoFill="0" autoLine="0" autoPict="0">
                <anchor moveWithCells="1">
                  <from>
                    <xdr:col>8</xdr:col>
                    <xdr:colOff>95250</xdr:colOff>
                    <xdr:row>482</xdr:row>
                    <xdr:rowOff>114300</xdr:rowOff>
                  </from>
                  <to>
                    <xdr:col>10</xdr:col>
                    <xdr:colOff>0</xdr:colOff>
                    <xdr:row>482</xdr:row>
                    <xdr:rowOff>323850</xdr:rowOff>
                  </to>
                </anchor>
              </controlPr>
            </control>
          </mc:Choice>
        </mc:AlternateContent>
        <mc:AlternateContent xmlns:mc="http://schemas.openxmlformats.org/markup-compatibility/2006">
          <mc:Choice Requires="x14">
            <control shapeId="36516" r:id="rId292" name="Group Box 30372">
              <controlPr defaultSize="0" autoFill="0" autoPict="0">
                <anchor moveWithCells="1">
                  <from>
                    <xdr:col>6</xdr:col>
                    <xdr:colOff>0</xdr:colOff>
                    <xdr:row>483</xdr:row>
                    <xdr:rowOff>0</xdr:rowOff>
                  </from>
                  <to>
                    <xdr:col>10</xdr:col>
                    <xdr:colOff>0</xdr:colOff>
                    <xdr:row>484</xdr:row>
                    <xdr:rowOff>0</xdr:rowOff>
                  </to>
                </anchor>
              </controlPr>
            </control>
          </mc:Choice>
        </mc:AlternateContent>
        <mc:AlternateContent xmlns:mc="http://schemas.openxmlformats.org/markup-compatibility/2006">
          <mc:Choice Requires="x14">
            <control shapeId="36517" r:id="rId293" name="Option Button 30373">
              <controlPr defaultSize="0" autoFill="0" autoLine="0" autoPict="0">
                <anchor moveWithCells="1">
                  <from>
                    <xdr:col>6</xdr:col>
                    <xdr:colOff>95250</xdr:colOff>
                    <xdr:row>483</xdr:row>
                    <xdr:rowOff>114300</xdr:rowOff>
                  </from>
                  <to>
                    <xdr:col>8</xdr:col>
                    <xdr:colOff>0</xdr:colOff>
                    <xdr:row>483</xdr:row>
                    <xdr:rowOff>323850</xdr:rowOff>
                  </to>
                </anchor>
              </controlPr>
            </control>
          </mc:Choice>
        </mc:AlternateContent>
        <mc:AlternateContent xmlns:mc="http://schemas.openxmlformats.org/markup-compatibility/2006">
          <mc:Choice Requires="x14">
            <control shapeId="36518" r:id="rId294" name="Option Button 30374">
              <controlPr defaultSize="0" autoFill="0" autoLine="0" autoPict="0">
                <anchor moveWithCells="1">
                  <from>
                    <xdr:col>8</xdr:col>
                    <xdr:colOff>95250</xdr:colOff>
                    <xdr:row>483</xdr:row>
                    <xdr:rowOff>114300</xdr:rowOff>
                  </from>
                  <to>
                    <xdr:col>10</xdr:col>
                    <xdr:colOff>0</xdr:colOff>
                    <xdr:row>483</xdr:row>
                    <xdr:rowOff>323850</xdr:rowOff>
                  </to>
                </anchor>
              </controlPr>
            </control>
          </mc:Choice>
        </mc:AlternateContent>
        <mc:AlternateContent xmlns:mc="http://schemas.openxmlformats.org/markup-compatibility/2006">
          <mc:Choice Requires="x14">
            <control shapeId="36519" r:id="rId295" name="Group Box 30375">
              <controlPr defaultSize="0" autoFill="0" autoPict="0">
                <anchor moveWithCells="1">
                  <from>
                    <xdr:col>6</xdr:col>
                    <xdr:colOff>0</xdr:colOff>
                    <xdr:row>484</xdr:row>
                    <xdr:rowOff>0</xdr:rowOff>
                  </from>
                  <to>
                    <xdr:col>10</xdr:col>
                    <xdr:colOff>0</xdr:colOff>
                    <xdr:row>485</xdr:row>
                    <xdr:rowOff>0</xdr:rowOff>
                  </to>
                </anchor>
              </controlPr>
            </control>
          </mc:Choice>
        </mc:AlternateContent>
        <mc:AlternateContent xmlns:mc="http://schemas.openxmlformats.org/markup-compatibility/2006">
          <mc:Choice Requires="x14">
            <control shapeId="36520" r:id="rId296" name="Option Button 30376">
              <controlPr defaultSize="0" autoFill="0" autoLine="0" autoPict="0">
                <anchor moveWithCells="1">
                  <from>
                    <xdr:col>6</xdr:col>
                    <xdr:colOff>95250</xdr:colOff>
                    <xdr:row>484</xdr:row>
                    <xdr:rowOff>114300</xdr:rowOff>
                  </from>
                  <to>
                    <xdr:col>8</xdr:col>
                    <xdr:colOff>0</xdr:colOff>
                    <xdr:row>484</xdr:row>
                    <xdr:rowOff>323850</xdr:rowOff>
                  </to>
                </anchor>
              </controlPr>
            </control>
          </mc:Choice>
        </mc:AlternateContent>
        <mc:AlternateContent xmlns:mc="http://schemas.openxmlformats.org/markup-compatibility/2006">
          <mc:Choice Requires="x14">
            <control shapeId="36521" r:id="rId297" name="Option Button 30377">
              <controlPr defaultSize="0" autoFill="0" autoLine="0" autoPict="0">
                <anchor moveWithCells="1">
                  <from>
                    <xdr:col>8</xdr:col>
                    <xdr:colOff>95250</xdr:colOff>
                    <xdr:row>484</xdr:row>
                    <xdr:rowOff>114300</xdr:rowOff>
                  </from>
                  <to>
                    <xdr:col>10</xdr:col>
                    <xdr:colOff>0</xdr:colOff>
                    <xdr:row>484</xdr:row>
                    <xdr:rowOff>323850</xdr:rowOff>
                  </to>
                </anchor>
              </controlPr>
            </control>
          </mc:Choice>
        </mc:AlternateContent>
        <mc:AlternateContent xmlns:mc="http://schemas.openxmlformats.org/markup-compatibility/2006">
          <mc:Choice Requires="x14">
            <control shapeId="36522" r:id="rId298" name="Group Box 30378">
              <controlPr defaultSize="0" autoFill="0" autoPict="0">
                <anchor moveWithCells="1">
                  <from>
                    <xdr:col>3</xdr:col>
                    <xdr:colOff>114300</xdr:colOff>
                    <xdr:row>790</xdr:row>
                    <xdr:rowOff>47625</xdr:rowOff>
                  </from>
                  <to>
                    <xdr:col>21</xdr:col>
                    <xdr:colOff>57150</xdr:colOff>
                    <xdr:row>792</xdr:row>
                    <xdr:rowOff>38100</xdr:rowOff>
                  </to>
                </anchor>
              </controlPr>
            </control>
          </mc:Choice>
        </mc:AlternateContent>
        <mc:AlternateContent xmlns:mc="http://schemas.openxmlformats.org/markup-compatibility/2006">
          <mc:Choice Requires="x14">
            <control shapeId="36523" r:id="rId299" name="Option Button 30379">
              <controlPr defaultSize="0" autoFill="0" autoLine="0" autoPict="0">
                <anchor moveWithCells="1">
                  <from>
                    <xdr:col>9</xdr:col>
                    <xdr:colOff>9525</xdr:colOff>
                    <xdr:row>791</xdr:row>
                    <xdr:rowOff>28575</xdr:rowOff>
                  </from>
                  <to>
                    <xdr:col>10</xdr:col>
                    <xdr:colOff>114300</xdr:colOff>
                    <xdr:row>791</xdr:row>
                    <xdr:rowOff>238125</xdr:rowOff>
                  </to>
                </anchor>
              </controlPr>
            </control>
          </mc:Choice>
        </mc:AlternateContent>
        <mc:AlternateContent xmlns:mc="http://schemas.openxmlformats.org/markup-compatibility/2006">
          <mc:Choice Requires="x14">
            <control shapeId="36524" r:id="rId300" name="Option Button 30380">
              <controlPr defaultSize="0" autoFill="0" autoLine="0" autoPict="0">
                <anchor moveWithCells="1">
                  <from>
                    <xdr:col>13</xdr:col>
                    <xdr:colOff>9525</xdr:colOff>
                    <xdr:row>791</xdr:row>
                    <xdr:rowOff>28575</xdr:rowOff>
                  </from>
                  <to>
                    <xdr:col>14</xdr:col>
                    <xdr:colOff>114300</xdr:colOff>
                    <xdr:row>791</xdr:row>
                    <xdr:rowOff>238125</xdr:rowOff>
                  </to>
                </anchor>
              </controlPr>
            </control>
          </mc:Choice>
        </mc:AlternateContent>
        <mc:AlternateContent xmlns:mc="http://schemas.openxmlformats.org/markup-compatibility/2006">
          <mc:Choice Requires="x14">
            <control shapeId="36525" r:id="rId301" name="Group Box 30381">
              <controlPr defaultSize="0" autoFill="0" autoPict="0">
                <anchor moveWithCells="1">
                  <from>
                    <xdr:col>3</xdr:col>
                    <xdr:colOff>114300</xdr:colOff>
                    <xdr:row>825</xdr:row>
                    <xdr:rowOff>66675</xdr:rowOff>
                  </from>
                  <to>
                    <xdr:col>21</xdr:col>
                    <xdr:colOff>57150</xdr:colOff>
                    <xdr:row>826</xdr:row>
                    <xdr:rowOff>295275</xdr:rowOff>
                  </to>
                </anchor>
              </controlPr>
            </control>
          </mc:Choice>
        </mc:AlternateContent>
        <mc:AlternateContent xmlns:mc="http://schemas.openxmlformats.org/markup-compatibility/2006">
          <mc:Choice Requires="x14">
            <control shapeId="36526" r:id="rId302" name="Option Button 30382">
              <controlPr defaultSize="0" autoFill="0" autoLine="0" autoPict="0">
                <anchor moveWithCells="1">
                  <from>
                    <xdr:col>9</xdr:col>
                    <xdr:colOff>9525</xdr:colOff>
                    <xdr:row>826</xdr:row>
                    <xdr:rowOff>28575</xdr:rowOff>
                  </from>
                  <to>
                    <xdr:col>10</xdr:col>
                    <xdr:colOff>114300</xdr:colOff>
                    <xdr:row>826</xdr:row>
                    <xdr:rowOff>285750</xdr:rowOff>
                  </to>
                </anchor>
              </controlPr>
            </control>
          </mc:Choice>
        </mc:AlternateContent>
        <mc:AlternateContent xmlns:mc="http://schemas.openxmlformats.org/markup-compatibility/2006">
          <mc:Choice Requires="x14">
            <control shapeId="36527" r:id="rId303" name="Option Button 30383">
              <controlPr defaultSize="0" autoFill="0" autoLine="0" autoPict="0">
                <anchor moveWithCells="1">
                  <from>
                    <xdr:col>13</xdr:col>
                    <xdr:colOff>9525</xdr:colOff>
                    <xdr:row>826</xdr:row>
                    <xdr:rowOff>28575</xdr:rowOff>
                  </from>
                  <to>
                    <xdr:col>14</xdr:col>
                    <xdr:colOff>114300</xdr:colOff>
                    <xdr:row>826</xdr:row>
                    <xdr:rowOff>285750</xdr:rowOff>
                  </to>
                </anchor>
              </controlPr>
            </control>
          </mc:Choice>
        </mc:AlternateContent>
        <mc:AlternateContent xmlns:mc="http://schemas.openxmlformats.org/markup-compatibility/2006">
          <mc:Choice Requires="x14">
            <control shapeId="36531" r:id="rId304" name="Option Button 30387">
              <controlPr defaultSize="0" autoFill="0" autoLine="0" autoPict="0">
                <anchor moveWithCells="1">
                  <from>
                    <xdr:col>8</xdr:col>
                    <xdr:colOff>190500</xdr:colOff>
                    <xdr:row>861</xdr:row>
                    <xdr:rowOff>38100</xdr:rowOff>
                  </from>
                  <to>
                    <xdr:col>10</xdr:col>
                    <xdr:colOff>95250</xdr:colOff>
                    <xdr:row>861</xdr:row>
                    <xdr:rowOff>295275</xdr:rowOff>
                  </to>
                </anchor>
              </controlPr>
            </control>
          </mc:Choice>
        </mc:AlternateContent>
        <mc:AlternateContent xmlns:mc="http://schemas.openxmlformats.org/markup-compatibility/2006">
          <mc:Choice Requires="x14">
            <control shapeId="36532" r:id="rId305" name="Option Button 30388">
              <controlPr defaultSize="0" autoFill="0" autoLine="0" autoPict="0">
                <anchor moveWithCells="1">
                  <from>
                    <xdr:col>13</xdr:col>
                    <xdr:colOff>9525</xdr:colOff>
                    <xdr:row>861</xdr:row>
                    <xdr:rowOff>38100</xdr:rowOff>
                  </from>
                  <to>
                    <xdr:col>14</xdr:col>
                    <xdr:colOff>114300</xdr:colOff>
                    <xdr:row>861</xdr:row>
                    <xdr:rowOff>295275</xdr:rowOff>
                  </to>
                </anchor>
              </controlPr>
            </control>
          </mc:Choice>
        </mc:AlternateContent>
        <mc:AlternateContent xmlns:mc="http://schemas.openxmlformats.org/markup-compatibility/2006">
          <mc:Choice Requires="x14">
            <control shapeId="36533" r:id="rId306" name="Group Box 30389">
              <controlPr defaultSize="0" autoFill="0" autoPict="0">
                <anchor moveWithCells="1">
                  <from>
                    <xdr:col>3</xdr:col>
                    <xdr:colOff>152400</xdr:colOff>
                    <xdr:row>896</xdr:row>
                    <xdr:rowOff>47625</xdr:rowOff>
                  </from>
                  <to>
                    <xdr:col>21</xdr:col>
                    <xdr:colOff>95250</xdr:colOff>
                    <xdr:row>897</xdr:row>
                    <xdr:rowOff>304800</xdr:rowOff>
                  </to>
                </anchor>
              </controlPr>
            </control>
          </mc:Choice>
        </mc:AlternateContent>
        <mc:AlternateContent xmlns:mc="http://schemas.openxmlformats.org/markup-compatibility/2006">
          <mc:Choice Requires="x14">
            <control shapeId="36534" r:id="rId307" name="Option Button 30390">
              <controlPr defaultSize="0" autoFill="0" autoLine="0" autoPict="0">
                <anchor moveWithCells="1">
                  <from>
                    <xdr:col>9</xdr:col>
                    <xdr:colOff>9525</xdr:colOff>
                    <xdr:row>897</xdr:row>
                    <xdr:rowOff>38100</xdr:rowOff>
                  </from>
                  <to>
                    <xdr:col>10</xdr:col>
                    <xdr:colOff>114300</xdr:colOff>
                    <xdr:row>897</xdr:row>
                    <xdr:rowOff>285750</xdr:rowOff>
                  </to>
                </anchor>
              </controlPr>
            </control>
          </mc:Choice>
        </mc:AlternateContent>
        <mc:AlternateContent xmlns:mc="http://schemas.openxmlformats.org/markup-compatibility/2006">
          <mc:Choice Requires="x14">
            <control shapeId="36535" r:id="rId308" name="Option Button 30391">
              <controlPr defaultSize="0" autoFill="0" autoLine="0" autoPict="0">
                <anchor moveWithCells="1">
                  <from>
                    <xdr:col>13</xdr:col>
                    <xdr:colOff>9525</xdr:colOff>
                    <xdr:row>897</xdr:row>
                    <xdr:rowOff>38100</xdr:rowOff>
                  </from>
                  <to>
                    <xdr:col>14</xdr:col>
                    <xdr:colOff>114300</xdr:colOff>
                    <xdr:row>897</xdr:row>
                    <xdr:rowOff>285750</xdr:rowOff>
                  </to>
                </anchor>
              </controlPr>
            </control>
          </mc:Choice>
        </mc:AlternateContent>
        <mc:AlternateContent xmlns:mc="http://schemas.openxmlformats.org/markup-compatibility/2006">
          <mc:Choice Requires="x14">
            <control shapeId="36536" r:id="rId309" name="Group Box 30392">
              <controlPr defaultSize="0" autoFill="0" autoPict="0">
                <anchor moveWithCells="1">
                  <from>
                    <xdr:col>2</xdr:col>
                    <xdr:colOff>180975</xdr:colOff>
                    <xdr:row>860</xdr:row>
                    <xdr:rowOff>47625</xdr:rowOff>
                  </from>
                  <to>
                    <xdr:col>20</xdr:col>
                    <xdr:colOff>123825</xdr:colOff>
                    <xdr:row>862</xdr:row>
                    <xdr:rowOff>28575</xdr:rowOff>
                  </to>
                </anchor>
              </controlPr>
            </control>
          </mc:Choice>
        </mc:AlternateContent>
        <mc:AlternateContent xmlns:mc="http://schemas.openxmlformats.org/markup-compatibility/2006">
          <mc:Choice Requires="x14">
            <control shapeId="51432" r:id="rId310" name="Check Box 43240">
              <controlPr defaultSize="0" autoFill="0" autoLine="0" autoPict="0">
                <anchor moveWithCells="1">
                  <from>
                    <xdr:col>3</xdr:col>
                    <xdr:colOff>0</xdr:colOff>
                    <xdr:row>33</xdr:row>
                    <xdr:rowOff>57150</xdr:rowOff>
                  </from>
                  <to>
                    <xdr:col>4</xdr:col>
                    <xdr:colOff>114300</xdr:colOff>
                    <xdr:row>33</xdr:row>
                    <xdr:rowOff>266700</xdr:rowOff>
                  </to>
                </anchor>
              </controlPr>
            </control>
          </mc:Choice>
        </mc:AlternateContent>
        <mc:AlternateContent xmlns:mc="http://schemas.openxmlformats.org/markup-compatibility/2006">
          <mc:Choice Requires="x14">
            <control shapeId="51433" r:id="rId311" name="Check Box 43241">
              <controlPr defaultSize="0" autoFill="0" autoLine="0" autoPict="0">
                <anchor moveWithCells="1">
                  <from>
                    <xdr:col>17</xdr:col>
                    <xdr:colOff>0</xdr:colOff>
                    <xdr:row>33</xdr:row>
                    <xdr:rowOff>57150</xdr:rowOff>
                  </from>
                  <to>
                    <xdr:col>18</xdr:col>
                    <xdr:colOff>114300</xdr:colOff>
                    <xdr:row>33</xdr:row>
                    <xdr:rowOff>266700</xdr:rowOff>
                  </to>
                </anchor>
              </controlPr>
            </control>
          </mc:Choice>
        </mc:AlternateContent>
        <mc:AlternateContent xmlns:mc="http://schemas.openxmlformats.org/markup-compatibility/2006">
          <mc:Choice Requires="x14">
            <control shapeId="51436" r:id="rId312" name="Check Box 43244">
              <controlPr defaultSize="0" autoFill="0" autoLine="0" autoPict="0">
                <anchor moveWithCells="1">
                  <from>
                    <xdr:col>39</xdr:col>
                    <xdr:colOff>0</xdr:colOff>
                    <xdr:row>33</xdr:row>
                    <xdr:rowOff>57150</xdr:rowOff>
                  </from>
                  <to>
                    <xdr:col>40</xdr:col>
                    <xdr:colOff>114300</xdr:colOff>
                    <xdr:row>33</xdr:row>
                    <xdr:rowOff>266700</xdr:rowOff>
                  </to>
                </anchor>
              </controlPr>
            </control>
          </mc:Choice>
        </mc:AlternateContent>
        <mc:AlternateContent xmlns:mc="http://schemas.openxmlformats.org/markup-compatibility/2006">
          <mc:Choice Requires="x14">
            <control shapeId="64016" r:id="rId313" name="Group Box 55824">
              <controlPr defaultSize="0" print="0" autoFill="0" autoPict="0">
                <anchor moveWithCells="1">
                  <from>
                    <xdr:col>3</xdr:col>
                    <xdr:colOff>0</xdr:colOff>
                    <xdr:row>532</xdr:row>
                    <xdr:rowOff>0</xdr:rowOff>
                  </from>
                  <to>
                    <xdr:col>38</xdr:col>
                    <xdr:colOff>0</xdr:colOff>
                    <xdr:row>534</xdr:row>
                    <xdr:rowOff>85725</xdr:rowOff>
                  </to>
                </anchor>
              </controlPr>
            </control>
          </mc:Choice>
        </mc:AlternateContent>
        <mc:AlternateContent xmlns:mc="http://schemas.openxmlformats.org/markup-compatibility/2006">
          <mc:Choice Requires="x14">
            <control shapeId="64017" r:id="rId314" name="Group Box 55825">
              <controlPr defaultSize="0" print="0" autoFill="0" autoPict="0">
                <anchor moveWithCells="1">
                  <from>
                    <xdr:col>2</xdr:col>
                    <xdr:colOff>190500</xdr:colOff>
                    <xdr:row>536</xdr:row>
                    <xdr:rowOff>247650</xdr:rowOff>
                  </from>
                  <to>
                    <xdr:col>37</xdr:col>
                    <xdr:colOff>190500</xdr:colOff>
                    <xdr:row>538</xdr:row>
                    <xdr:rowOff>104775</xdr:rowOff>
                  </to>
                </anchor>
              </controlPr>
            </control>
          </mc:Choice>
        </mc:AlternateContent>
        <mc:AlternateContent xmlns:mc="http://schemas.openxmlformats.org/markup-compatibility/2006">
          <mc:Choice Requires="x14">
            <control shapeId="64034" r:id="rId315" name="Check Box 55842">
              <controlPr defaultSize="0" autoFill="0" autoLine="0" autoPict="0">
                <anchor moveWithCells="1">
                  <from>
                    <xdr:col>4</xdr:col>
                    <xdr:colOff>28575</xdr:colOff>
                    <xdr:row>542</xdr:row>
                    <xdr:rowOff>38100</xdr:rowOff>
                  </from>
                  <to>
                    <xdr:col>5</xdr:col>
                    <xdr:colOff>133350</xdr:colOff>
                    <xdr:row>543</xdr:row>
                    <xdr:rowOff>0</xdr:rowOff>
                  </to>
                </anchor>
              </controlPr>
            </control>
          </mc:Choice>
        </mc:AlternateContent>
        <mc:AlternateContent xmlns:mc="http://schemas.openxmlformats.org/markup-compatibility/2006">
          <mc:Choice Requires="x14">
            <control shapeId="64035" r:id="rId316" name="Check Box 55843">
              <controlPr defaultSize="0" autoFill="0" autoLine="0" autoPict="0">
                <anchor moveWithCells="1">
                  <from>
                    <xdr:col>18</xdr:col>
                    <xdr:colOff>28575</xdr:colOff>
                    <xdr:row>542</xdr:row>
                    <xdr:rowOff>38100</xdr:rowOff>
                  </from>
                  <to>
                    <xdr:col>19</xdr:col>
                    <xdr:colOff>133350</xdr:colOff>
                    <xdr:row>543</xdr:row>
                    <xdr:rowOff>0</xdr:rowOff>
                  </to>
                </anchor>
              </controlPr>
            </control>
          </mc:Choice>
        </mc:AlternateContent>
        <mc:AlternateContent xmlns:mc="http://schemas.openxmlformats.org/markup-compatibility/2006">
          <mc:Choice Requires="x14">
            <control shapeId="64036" r:id="rId317" name="Check Box 55844">
              <controlPr defaultSize="0" autoFill="0" autoLine="0" autoPict="0">
                <anchor moveWithCells="1">
                  <from>
                    <xdr:col>29</xdr:col>
                    <xdr:colOff>28575</xdr:colOff>
                    <xdr:row>542</xdr:row>
                    <xdr:rowOff>38100</xdr:rowOff>
                  </from>
                  <to>
                    <xdr:col>30</xdr:col>
                    <xdr:colOff>133350</xdr:colOff>
                    <xdr:row>543</xdr:row>
                    <xdr:rowOff>0</xdr:rowOff>
                  </to>
                </anchor>
              </controlPr>
            </control>
          </mc:Choice>
        </mc:AlternateContent>
        <mc:AlternateContent xmlns:mc="http://schemas.openxmlformats.org/markup-compatibility/2006">
          <mc:Choice Requires="x14">
            <control shapeId="64037" r:id="rId318" name="Check Box 55845">
              <controlPr defaultSize="0" autoFill="0" autoLine="0" autoPict="0">
                <anchor moveWithCells="1">
                  <from>
                    <xdr:col>4</xdr:col>
                    <xdr:colOff>28575</xdr:colOff>
                    <xdr:row>544</xdr:row>
                    <xdr:rowOff>123825</xdr:rowOff>
                  </from>
                  <to>
                    <xdr:col>5</xdr:col>
                    <xdr:colOff>133350</xdr:colOff>
                    <xdr:row>544</xdr:row>
                    <xdr:rowOff>342900</xdr:rowOff>
                  </to>
                </anchor>
              </controlPr>
            </control>
          </mc:Choice>
        </mc:AlternateContent>
        <mc:AlternateContent xmlns:mc="http://schemas.openxmlformats.org/markup-compatibility/2006">
          <mc:Choice Requires="x14">
            <control shapeId="65404" r:id="rId319" name="Check Box 57212">
              <controlPr defaultSize="0" autoFill="0" autoLine="0" autoPict="0">
                <anchor moveWithCells="1">
                  <from>
                    <xdr:col>4</xdr:col>
                    <xdr:colOff>19050</xdr:colOff>
                    <xdr:row>549</xdr:row>
                    <xdr:rowOff>38100</xdr:rowOff>
                  </from>
                  <to>
                    <xdr:col>5</xdr:col>
                    <xdr:colOff>123825</xdr:colOff>
                    <xdr:row>549</xdr:row>
                    <xdr:rowOff>238125</xdr:rowOff>
                  </to>
                </anchor>
              </controlPr>
            </control>
          </mc:Choice>
        </mc:AlternateContent>
        <mc:AlternateContent xmlns:mc="http://schemas.openxmlformats.org/markup-compatibility/2006">
          <mc:Choice Requires="x14">
            <control shapeId="65405" r:id="rId320" name="Check Box 57213">
              <controlPr defaultSize="0" autoFill="0" autoLine="0" autoPict="0">
                <anchor moveWithCells="1">
                  <from>
                    <xdr:col>14</xdr:col>
                    <xdr:colOff>28575</xdr:colOff>
                    <xdr:row>549</xdr:row>
                    <xdr:rowOff>38100</xdr:rowOff>
                  </from>
                  <to>
                    <xdr:col>15</xdr:col>
                    <xdr:colOff>133350</xdr:colOff>
                    <xdr:row>549</xdr:row>
                    <xdr:rowOff>238125</xdr:rowOff>
                  </to>
                </anchor>
              </controlPr>
            </control>
          </mc:Choice>
        </mc:AlternateContent>
        <mc:AlternateContent xmlns:mc="http://schemas.openxmlformats.org/markup-compatibility/2006">
          <mc:Choice Requires="x14">
            <control shapeId="65406" r:id="rId321" name="Check Box 57214">
              <controlPr defaultSize="0" autoFill="0" autoLine="0" autoPict="0">
                <anchor moveWithCells="1">
                  <from>
                    <xdr:col>29</xdr:col>
                    <xdr:colOff>28575</xdr:colOff>
                    <xdr:row>549</xdr:row>
                    <xdr:rowOff>38100</xdr:rowOff>
                  </from>
                  <to>
                    <xdr:col>30</xdr:col>
                    <xdr:colOff>133350</xdr:colOff>
                    <xdr:row>549</xdr:row>
                    <xdr:rowOff>238125</xdr:rowOff>
                  </to>
                </anchor>
              </controlPr>
            </control>
          </mc:Choice>
        </mc:AlternateContent>
        <mc:AlternateContent xmlns:mc="http://schemas.openxmlformats.org/markup-compatibility/2006">
          <mc:Choice Requires="x14">
            <control shapeId="65407" r:id="rId322" name="Check Box 57215">
              <controlPr defaultSize="0" autoFill="0" autoLine="0" autoPict="0">
                <anchor moveWithCells="1">
                  <from>
                    <xdr:col>4</xdr:col>
                    <xdr:colOff>9525</xdr:colOff>
                    <xdr:row>550</xdr:row>
                    <xdr:rowOff>57150</xdr:rowOff>
                  </from>
                  <to>
                    <xdr:col>5</xdr:col>
                    <xdr:colOff>114300</xdr:colOff>
                    <xdr:row>550</xdr:row>
                    <xdr:rowOff>266700</xdr:rowOff>
                  </to>
                </anchor>
              </controlPr>
            </control>
          </mc:Choice>
        </mc:AlternateContent>
        <mc:AlternateContent xmlns:mc="http://schemas.openxmlformats.org/markup-compatibility/2006">
          <mc:Choice Requires="x14">
            <control shapeId="65408" r:id="rId323" name="Group Box 57216">
              <controlPr defaultSize="0" print="0" autoFill="0" autoPict="0">
                <anchor moveWithCells="1">
                  <from>
                    <xdr:col>3</xdr:col>
                    <xdr:colOff>0</xdr:colOff>
                    <xdr:row>555</xdr:row>
                    <xdr:rowOff>19050</xdr:rowOff>
                  </from>
                  <to>
                    <xdr:col>44</xdr:col>
                    <xdr:colOff>66675</xdr:colOff>
                    <xdr:row>559</xdr:row>
                    <xdr:rowOff>76200</xdr:rowOff>
                  </to>
                </anchor>
              </controlPr>
            </control>
          </mc:Choice>
        </mc:AlternateContent>
        <mc:AlternateContent xmlns:mc="http://schemas.openxmlformats.org/markup-compatibility/2006">
          <mc:Choice Requires="x14">
            <control shapeId="65870" r:id="rId324" name="Group Box 57678">
              <controlPr defaultSize="0" print="0" autoFill="0" autoPict="0">
                <anchor moveWithCells="1">
                  <from>
                    <xdr:col>2</xdr:col>
                    <xdr:colOff>171450</xdr:colOff>
                    <xdr:row>562</xdr:row>
                    <xdr:rowOff>57150</xdr:rowOff>
                  </from>
                  <to>
                    <xdr:col>43</xdr:col>
                    <xdr:colOff>190500</xdr:colOff>
                    <xdr:row>566</xdr:row>
                    <xdr:rowOff>85725</xdr:rowOff>
                  </to>
                </anchor>
              </controlPr>
            </control>
          </mc:Choice>
        </mc:AlternateContent>
        <mc:AlternateContent xmlns:mc="http://schemas.openxmlformats.org/markup-compatibility/2006">
          <mc:Choice Requires="x14">
            <control shapeId="76936" r:id="rId325" name="Option Button 68744">
              <controlPr defaultSize="0" autoFill="0" autoLine="0" autoPict="0">
                <anchor moveWithCells="1">
                  <from>
                    <xdr:col>4</xdr:col>
                    <xdr:colOff>28575</xdr:colOff>
                    <xdr:row>537</xdr:row>
                    <xdr:rowOff>28575</xdr:rowOff>
                  </from>
                  <to>
                    <xdr:col>5</xdr:col>
                    <xdr:colOff>133350</xdr:colOff>
                    <xdr:row>538</xdr:row>
                    <xdr:rowOff>9525</xdr:rowOff>
                  </to>
                </anchor>
              </controlPr>
            </control>
          </mc:Choice>
        </mc:AlternateContent>
        <mc:AlternateContent xmlns:mc="http://schemas.openxmlformats.org/markup-compatibility/2006">
          <mc:Choice Requires="x14">
            <control shapeId="76937" r:id="rId326" name="Option Button 68745">
              <controlPr defaultSize="0" autoFill="0" autoLine="0" autoPict="0">
                <anchor moveWithCells="1">
                  <from>
                    <xdr:col>14</xdr:col>
                    <xdr:colOff>28575</xdr:colOff>
                    <xdr:row>537</xdr:row>
                    <xdr:rowOff>28575</xdr:rowOff>
                  </from>
                  <to>
                    <xdr:col>15</xdr:col>
                    <xdr:colOff>133350</xdr:colOff>
                    <xdr:row>538</xdr:row>
                    <xdr:rowOff>9525</xdr:rowOff>
                  </to>
                </anchor>
              </controlPr>
            </control>
          </mc:Choice>
        </mc:AlternateContent>
        <mc:AlternateContent xmlns:mc="http://schemas.openxmlformats.org/markup-compatibility/2006">
          <mc:Choice Requires="x14">
            <control shapeId="76938" r:id="rId327" name="Option Button 68746">
              <controlPr defaultSize="0" autoFill="0" autoLine="0" autoPict="0">
                <anchor moveWithCells="1">
                  <from>
                    <xdr:col>24</xdr:col>
                    <xdr:colOff>28575</xdr:colOff>
                    <xdr:row>537</xdr:row>
                    <xdr:rowOff>28575</xdr:rowOff>
                  </from>
                  <to>
                    <xdr:col>25</xdr:col>
                    <xdr:colOff>133350</xdr:colOff>
                    <xdr:row>538</xdr:row>
                    <xdr:rowOff>9525</xdr:rowOff>
                  </to>
                </anchor>
              </controlPr>
            </control>
          </mc:Choice>
        </mc:AlternateContent>
        <mc:AlternateContent xmlns:mc="http://schemas.openxmlformats.org/markup-compatibility/2006">
          <mc:Choice Requires="x14">
            <control shapeId="76939" r:id="rId328" name="Option Button 68747">
              <controlPr defaultSize="0" autoFill="0" autoLine="0" autoPict="0">
                <anchor moveWithCells="1">
                  <from>
                    <xdr:col>3</xdr:col>
                    <xdr:colOff>28575</xdr:colOff>
                    <xdr:row>533</xdr:row>
                    <xdr:rowOff>19050</xdr:rowOff>
                  </from>
                  <to>
                    <xdr:col>4</xdr:col>
                    <xdr:colOff>133350</xdr:colOff>
                    <xdr:row>534</xdr:row>
                    <xdr:rowOff>0</xdr:rowOff>
                  </to>
                </anchor>
              </controlPr>
            </control>
          </mc:Choice>
        </mc:AlternateContent>
        <mc:AlternateContent xmlns:mc="http://schemas.openxmlformats.org/markup-compatibility/2006">
          <mc:Choice Requires="x14">
            <control shapeId="76940" r:id="rId329" name="Option Button 68748">
              <controlPr defaultSize="0" autoFill="0" autoLine="0" autoPict="0">
                <anchor moveWithCells="1">
                  <from>
                    <xdr:col>12</xdr:col>
                    <xdr:colOff>28575</xdr:colOff>
                    <xdr:row>533</xdr:row>
                    <xdr:rowOff>19050</xdr:rowOff>
                  </from>
                  <to>
                    <xdr:col>13</xdr:col>
                    <xdr:colOff>133350</xdr:colOff>
                    <xdr:row>534</xdr:row>
                    <xdr:rowOff>0</xdr:rowOff>
                  </to>
                </anchor>
              </controlPr>
            </control>
          </mc:Choice>
        </mc:AlternateContent>
        <mc:AlternateContent xmlns:mc="http://schemas.openxmlformats.org/markup-compatibility/2006">
          <mc:Choice Requires="x14">
            <control shapeId="76941" r:id="rId330" name="Option Button 68749">
              <controlPr defaultSize="0" autoFill="0" autoLine="0" autoPict="0">
                <anchor moveWithCells="1">
                  <from>
                    <xdr:col>20</xdr:col>
                    <xdr:colOff>28575</xdr:colOff>
                    <xdr:row>533</xdr:row>
                    <xdr:rowOff>19050</xdr:rowOff>
                  </from>
                  <to>
                    <xdr:col>21</xdr:col>
                    <xdr:colOff>133350</xdr:colOff>
                    <xdr:row>534</xdr:row>
                    <xdr:rowOff>0</xdr:rowOff>
                  </to>
                </anchor>
              </controlPr>
            </control>
          </mc:Choice>
        </mc:AlternateContent>
        <mc:AlternateContent xmlns:mc="http://schemas.openxmlformats.org/markup-compatibility/2006">
          <mc:Choice Requires="x14">
            <control shapeId="76942" r:id="rId331" name="Option Button 68750">
              <controlPr defaultSize="0" autoFill="0" autoLine="0" autoPict="0">
                <anchor moveWithCells="1">
                  <from>
                    <xdr:col>32</xdr:col>
                    <xdr:colOff>28575</xdr:colOff>
                    <xdr:row>533</xdr:row>
                    <xdr:rowOff>19050</xdr:rowOff>
                  </from>
                  <to>
                    <xdr:col>33</xdr:col>
                    <xdr:colOff>133350</xdr:colOff>
                    <xdr:row>534</xdr:row>
                    <xdr:rowOff>0</xdr:rowOff>
                  </to>
                </anchor>
              </controlPr>
            </control>
          </mc:Choice>
        </mc:AlternateContent>
        <mc:AlternateContent xmlns:mc="http://schemas.openxmlformats.org/markup-compatibility/2006">
          <mc:Choice Requires="x14">
            <control shapeId="76943" r:id="rId332" name="Option Button 68751">
              <controlPr defaultSize="0" autoFill="0" autoLine="0" autoPict="0">
                <anchor moveWithCells="1">
                  <from>
                    <xdr:col>3</xdr:col>
                    <xdr:colOff>38100</xdr:colOff>
                    <xdr:row>556</xdr:row>
                    <xdr:rowOff>19050</xdr:rowOff>
                  </from>
                  <to>
                    <xdr:col>4</xdr:col>
                    <xdr:colOff>142875</xdr:colOff>
                    <xdr:row>557</xdr:row>
                    <xdr:rowOff>0</xdr:rowOff>
                  </to>
                </anchor>
              </controlPr>
            </control>
          </mc:Choice>
        </mc:AlternateContent>
        <mc:AlternateContent xmlns:mc="http://schemas.openxmlformats.org/markup-compatibility/2006">
          <mc:Choice Requires="x14">
            <control shapeId="76944" r:id="rId333" name="Option Button 68752">
              <controlPr defaultSize="0" autoFill="0" autoLine="0" autoPict="0">
                <anchor moveWithCells="1">
                  <from>
                    <xdr:col>12</xdr:col>
                    <xdr:colOff>38100</xdr:colOff>
                    <xdr:row>556</xdr:row>
                    <xdr:rowOff>19050</xdr:rowOff>
                  </from>
                  <to>
                    <xdr:col>13</xdr:col>
                    <xdr:colOff>142875</xdr:colOff>
                    <xdr:row>557</xdr:row>
                    <xdr:rowOff>0</xdr:rowOff>
                  </to>
                </anchor>
              </controlPr>
            </control>
          </mc:Choice>
        </mc:AlternateContent>
        <mc:AlternateContent xmlns:mc="http://schemas.openxmlformats.org/markup-compatibility/2006">
          <mc:Choice Requires="x14">
            <control shapeId="76945" r:id="rId334" name="Option Button 68753">
              <controlPr defaultSize="0" autoFill="0" autoLine="0" autoPict="0">
                <anchor moveWithCells="1">
                  <from>
                    <xdr:col>20</xdr:col>
                    <xdr:colOff>38100</xdr:colOff>
                    <xdr:row>556</xdr:row>
                    <xdr:rowOff>19050</xdr:rowOff>
                  </from>
                  <to>
                    <xdr:col>21</xdr:col>
                    <xdr:colOff>142875</xdr:colOff>
                    <xdr:row>557</xdr:row>
                    <xdr:rowOff>0</xdr:rowOff>
                  </to>
                </anchor>
              </controlPr>
            </control>
          </mc:Choice>
        </mc:AlternateContent>
        <mc:AlternateContent xmlns:mc="http://schemas.openxmlformats.org/markup-compatibility/2006">
          <mc:Choice Requires="x14">
            <control shapeId="76946" r:id="rId335" name="Option Button 68754">
              <controlPr defaultSize="0" autoFill="0" autoLine="0" autoPict="0">
                <anchor moveWithCells="1">
                  <from>
                    <xdr:col>31</xdr:col>
                    <xdr:colOff>38100</xdr:colOff>
                    <xdr:row>556</xdr:row>
                    <xdr:rowOff>19050</xdr:rowOff>
                  </from>
                  <to>
                    <xdr:col>32</xdr:col>
                    <xdr:colOff>142875</xdr:colOff>
                    <xdr:row>557</xdr:row>
                    <xdr:rowOff>0</xdr:rowOff>
                  </to>
                </anchor>
              </controlPr>
            </control>
          </mc:Choice>
        </mc:AlternateContent>
        <mc:AlternateContent xmlns:mc="http://schemas.openxmlformats.org/markup-compatibility/2006">
          <mc:Choice Requires="x14">
            <control shapeId="76947" r:id="rId336" name="Option Button 68755">
              <controlPr defaultSize="0" autoFill="0" autoLine="0" autoPict="0">
                <anchor moveWithCells="1">
                  <from>
                    <xdr:col>3</xdr:col>
                    <xdr:colOff>38100</xdr:colOff>
                    <xdr:row>558</xdr:row>
                    <xdr:rowOff>123825</xdr:rowOff>
                  </from>
                  <to>
                    <xdr:col>4</xdr:col>
                    <xdr:colOff>142875</xdr:colOff>
                    <xdr:row>558</xdr:row>
                    <xdr:rowOff>333375</xdr:rowOff>
                  </to>
                </anchor>
              </controlPr>
            </control>
          </mc:Choice>
        </mc:AlternateContent>
        <mc:AlternateContent xmlns:mc="http://schemas.openxmlformats.org/markup-compatibility/2006">
          <mc:Choice Requires="x14">
            <control shapeId="76948" r:id="rId337" name="Option Button 68756">
              <controlPr defaultSize="0" autoFill="0" autoLine="0" autoPict="0">
                <anchor moveWithCells="1">
                  <from>
                    <xdr:col>3</xdr:col>
                    <xdr:colOff>38100</xdr:colOff>
                    <xdr:row>563</xdr:row>
                    <xdr:rowOff>19050</xdr:rowOff>
                  </from>
                  <to>
                    <xdr:col>4</xdr:col>
                    <xdr:colOff>142875</xdr:colOff>
                    <xdr:row>564</xdr:row>
                    <xdr:rowOff>0</xdr:rowOff>
                  </to>
                </anchor>
              </controlPr>
            </control>
          </mc:Choice>
        </mc:AlternateContent>
        <mc:AlternateContent xmlns:mc="http://schemas.openxmlformats.org/markup-compatibility/2006">
          <mc:Choice Requires="x14">
            <control shapeId="76949" r:id="rId338" name="Option Button 68757">
              <controlPr defaultSize="0" autoFill="0" autoLine="0" autoPict="0">
                <anchor moveWithCells="1">
                  <from>
                    <xdr:col>11</xdr:col>
                    <xdr:colOff>38100</xdr:colOff>
                    <xdr:row>563</xdr:row>
                    <xdr:rowOff>19050</xdr:rowOff>
                  </from>
                  <to>
                    <xdr:col>12</xdr:col>
                    <xdr:colOff>142875</xdr:colOff>
                    <xdr:row>564</xdr:row>
                    <xdr:rowOff>0</xdr:rowOff>
                  </to>
                </anchor>
              </controlPr>
            </control>
          </mc:Choice>
        </mc:AlternateContent>
        <mc:AlternateContent xmlns:mc="http://schemas.openxmlformats.org/markup-compatibility/2006">
          <mc:Choice Requires="x14">
            <control shapeId="76950" r:id="rId339" name="Option Button 68758">
              <controlPr defaultSize="0" autoFill="0" autoLine="0" autoPict="0">
                <anchor moveWithCells="1">
                  <from>
                    <xdr:col>19</xdr:col>
                    <xdr:colOff>38100</xdr:colOff>
                    <xdr:row>563</xdr:row>
                    <xdr:rowOff>19050</xdr:rowOff>
                  </from>
                  <to>
                    <xdr:col>20</xdr:col>
                    <xdr:colOff>142875</xdr:colOff>
                    <xdr:row>564</xdr:row>
                    <xdr:rowOff>0</xdr:rowOff>
                  </to>
                </anchor>
              </controlPr>
            </control>
          </mc:Choice>
        </mc:AlternateContent>
        <mc:AlternateContent xmlns:mc="http://schemas.openxmlformats.org/markup-compatibility/2006">
          <mc:Choice Requires="x14">
            <control shapeId="76951" r:id="rId340" name="Option Button 68759">
              <controlPr defaultSize="0" autoFill="0" autoLine="0" autoPict="0">
                <anchor moveWithCells="1">
                  <from>
                    <xdr:col>31</xdr:col>
                    <xdr:colOff>38100</xdr:colOff>
                    <xdr:row>563</xdr:row>
                    <xdr:rowOff>19050</xdr:rowOff>
                  </from>
                  <to>
                    <xdr:col>32</xdr:col>
                    <xdr:colOff>142875</xdr:colOff>
                    <xdr:row>564</xdr:row>
                    <xdr:rowOff>0</xdr:rowOff>
                  </to>
                </anchor>
              </controlPr>
            </control>
          </mc:Choice>
        </mc:AlternateContent>
        <mc:AlternateContent xmlns:mc="http://schemas.openxmlformats.org/markup-compatibility/2006">
          <mc:Choice Requires="x14">
            <control shapeId="102941" r:id="rId341" name="Option Button 88605">
              <controlPr defaultSize="0" autoFill="0" autoLine="0" autoPict="0">
                <anchor moveWithCells="1">
                  <from>
                    <xdr:col>19</xdr:col>
                    <xdr:colOff>0</xdr:colOff>
                    <xdr:row>497</xdr:row>
                    <xdr:rowOff>57150</xdr:rowOff>
                  </from>
                  <to>
                    <xdr:col>20</xdr:col>
                    <xdr:colOff>95250</xdr:colOff>
                    <xdr:row>497</xdr:row>
                    <xdr:rowOff>247650</xdr:rowOff>
                  </to>
                </anchor>
              </controlPr>
            </control>
          </mc:Choice>
        </mc:AlternateContent>
        <mc:AlternateContent xmlns:mc="http://schemas.openxmlformats.org/markup-compatibility/2006">
          <mc:Choice Requires="x14">
            <control shapeId="103206" r:id="rId342" name="Group Box 88870">
              <controlPr defaultSize="0" autoFill="0" autoPict="0">
                <anchor moveWithCells="1">
                  <from>
                    <xdr:col>13</xdr:col>
                    <xdr:colOff>0</xdr:colOff>
                    <xdr:row>322</xdr:row>
                    <xdr:rowOff>0</xdr:rowOff>
                  </from>
                  <to>
                    <xdr:col>17</xdr:col>
                    <xdr:colOff>0</xdr:colOff>
                    <xdr:row>323</xdr:row>
                    <xdr:rowOff>0</xdr:rowOff>
                  </to>
                </anchor>
              </controlPr>
            </control>
          </mc:Choice>
        </mc:AlternateContent>
        <mc:AlternateContent xmlns:mc="http://schemas.openxmlformats.org/markup-compatibility/2006">
          <mc:Choice Requires="x14">
            <control shapeId="103207" r:id="rId343" name="Option Button 88871">
              <controlPr defaultSize="0" autoFill="0" autoLine="0" autoPict="0">
                <anchor moveWithCells="1">
                  <from>
                    <xdr:col>13</xdr:col>
                    <xdr:colOff>76200</xdr:colOff>
                    <xdr:row>322</xdr:row>
                    <xdr:rowOff>57150</xdr:rowOff>
                  </from>
                  <to>
                    <xdr:col>14</xdr:col>
                    <xdr:colOff>180975</xdr:colOff>
                    <xdr:row>322</xdr:row>
                    <xdr:rowOff>266700</xdr:rowOff>
                  </to>
                </anchor>
              </controlPr>
            </control>
          </mc:Choice>
        </mc:AlternateContent>
        <mc:AlternateContent xmlns:mc="http://schemas.openxmlformats.org/markup-compatibility/2006">
          <mc:Choice Requires="x14">
            <control shapeId="103208" r:id="rId344" name="Option Button 88872">
              <controlPr defaultSize="0" autoFill="0" autoLine="0" autoPict="0">
                <anchor moveWithCells="1">
                  <from>
                    <xdr:col>15</xdr:col>
                    <xdr:colOff>76200</xdr:colOff>
                    <xdr:row>322</xdr:row>
                    <xdr:rowOff>57150</xdr:rowOff>
                  </from>
                  <to>
                    <xdr:col>16</xdr:col>
                    <xdr:colOff>180975</xdr:colOff>
                    <xdr:row>322</xdr:row>
                    <xdr:rowOff>266700</xdr:rowOff>
                  </to>
                </anchor>
              </controlPr>
            </control>
          </mc:Choice>
        </mc:AlternateContent>
        <mc:AlternateContent xmlns:mc="http://schemas.openxmlformats.org/markup-compatibility/2006">
          <mc:Choice Requires="x14">
            <control shapeId="103209" r:id="rId345" name="Group Box 88873">
              <controlPr defaultSize="0" autoFill="0" autoPict="0">
                <anchor moveWithCells="1">
                  <from>
                    <xdr:col>13</xdr:col>
                    <xdr:colOff>0</xdr:colOff>
                    <xdr:row>323</xdr:row>
                    <xdr:rowOff>0</xdr:rowOff>
                  </from>
                  <to>
                    <xdr:col>17</xdr:col>
                    <xdr:colOff>0</xdr:colOff>
                    <xdr:row>324</xdr:row>
                    <xdr:rowOff>0</xdr:rowOff>
                  </to>
                </anchor>
              </controlPr>
            </control>
          </mc:Choice>
        </mc:AlternateContent>
        <mc:AlternateContent xmlns:mc="http://schemas.openxmlformats.org/markup-compatibility/2006">
          <mc:Choice Requires="x14">
            <control shapeId="103210" r:id="rId346" name="Option Button 88874">
              <controlPr defaultSize="0" autoFill="0" autoLine="0" autoPict="0">
                <anchor moveWithCells="1">
                  <from>
                    <xdr:col>13</xdr:col>
                    <xdr:colOff>76200</xdr:colOff>
                    <xdr:row>323</xdr:row>
                    <xdr:rowOff>57150</xdr:rowOff>
                  </from>
                  <to>
                    <xdr:col>14</xdr:col>
                    <xdr:colOff>180975</xdr:colOff>
                    <xdr:row>323</xdr:row>
                    <xdr:rowOff>266700</xdr:rowOff>
                  </to>
                </anchor>
              </controlPr>
            </control>
          </mc:Choice>
        </mc:AlternateContent>
        <mc:AlternateContent xmlns:mc="http://schemas.openxmlformats.org/markup-compatibility/2006">
          <mc:Choice Requires="x14">
            <control shapeId="103211" r:id="rId347" name="Option Button 88875">
              <controlPr defaultSize="0" autoFill="0" autoLine="0" autoPict="0">
                <anchor moveWithCells="1">
                  <from>
                    <xdr:col>15</xdr:col>
                    <xdr:colOff>76200</xdr:colOff>
                    <xdr:row>323</xdr:row>
                    <xdr:rowOff>57150</xdr:rowOff>
                  </from>
                  <to>
                    <xdr:col>16</xdr:col>
                    <xdr:colOff>180975</xdr:colOff>
                    <xdr:row>323</xdr:row>
                    <xdr:rowOff>266700</xdr:rowOff>
                  </to>
                </anchor>
              </controlPr>
            </control>
          </mc:Choice>
        </mc:AlternateContent>
        <mc:AlternateContent xmlns:mc="http://schemas.openxmlformats.org/markup-compatibility/2006">
          <mc:Choice Requires="x14">
            <control shapeId="103212" r:id="rId348" name="Group Box 88876">
              <controlPr defaultSize="0" autoFill="0" autoPict="0">
                <anchor moveWithCells="1">
                  <from>
                    <xdr:col>13</xdr:col>
                    <xdr:colOff>0</xdr:colOff>
                    <xdr:row>324</xdr:row>
                    <xdr:rowOff>0</xdr:rowOff>
                  </from>
                  <to>
                    <xdr:col>17</xdr:col>
                    <xdr:colOff>0</xdr:colOff>
                    <xdr:row>325</xdr:row>
                    <xdr:rowOff>0</xdr:rowOff>
                  </to>
                </anchor>
              </controlPr>
            </control>
          </mc:Choice>
        </mc:AlternateContent>
        <mc:AlternateContent xmlns:mc="http://schemas.openxmlformats.org/markup-compatibility/2006">
          <mc:Choice Requires="x14">
            <control shapeId="103213" r:id="rId349" name="Option Button 88877">
              <controlPr defaultSize="0" autoFill="0" autoLine="0" autoPict="0">
                <anchor moveWithCells="1">
                  <from>
                    <xdr:col>13</xdr:col>
                    <xdr:colOff>76200</xdr:colOff>
                    <xdr:row>324</xdr:row>
                    <xdr:rowOff>57150</xdr:rowOff>
                  </from>
                  <to>
                    <xdr:col>14</xdr:col>
                    <xdr:colOff>180975</xdr:colOff>
                    <xdr:row>324</xdr:row>
                    <xdr:rowOff>266700</xdr:rowOff>
                  </to>
                </anchor>
              </controlPr>
            </control>
          </mc:Choice>
        </mc:AlternateContent>
        <mc:AlternateContent xmlns:mc="http://schemas.openxmlformats.org/markup-compatibility/2006">
          <mc:Choice Requires="x14">
            <control shapeId="103214" r:id="rId350" name="Option Button 88878">
              <controlPr defaultSize="0" autoFill="0" autoLine="0" autoPict="0">
                <anchor moveWithCells="1">
                  <from>
                    <xdr:col>15</xdr:col>
                    <xdr:colOff>76200</xdr:colOff>
                    <xdr:row>324</xdr:row>
                    <xdr:rowOff>57150</xdr:rowOff>
                  </from>
                  <to>
                    <xdr:col>16</xdr:col>
                    <xdr:colOff>180975</xdr:colOff>
                    <xdr:row>324</xdr:row>
                    <xdr:rowOff>266700</xdr:rowOff>
                  </to>
                </anchor>
              </controlPr>
            </control>
          </mc:Choice>
        </mc:AlternateContent>
        <mc:AlternateContent xmlns:mc="http://schemas.openxmlformats.org/markup-compatibility/2006">
          <mc:Choice Requires="x14">
            <control shapeId="103215" r:id="rId351" name="Group Box 88879">
              <controlPr defaultSize="0" autoFill="0" autoPict="0">
                <anchor moveWithCells="1">
                  <from>
                    <xdr:col>17</xdr:col>
                    <xdr:colOff>0</xdr:colOff>
                    <xdr:row>330</xdr:row>
                    <xdr:rowOff>0</xdr:rowOff>
                  </from>
                  <to>
                    <xdr:col>21</xdr:col>
                    <xdr:colOff>0</xdr:colOff>
                    <xdr:row>331</xdr:row>
                    <xdr:rowOff>0</xdr:rowOff>
                  </to>
                </anchor>
              </controlPr>
            </control>
          </mc:Choice>
        </mc:AlternateContent>
        <mc:AlternateContent xmlns:mc="http://schemas.openxmlformats.org/markup-compatibility/2006">
          <mc:Choice Requires="x14">
            <control shapeId="103216" r:id="rId352" name="Option Button 88880">
              <controlPr defaultSize="0" autoFill="0" autoLine="0" autoPict="0">
                <anchor moveWithCells="1">
                  <from>
                    <xdr:col>17</xdr:col>
                    <xdr:colOff>76200</xdr:colOff>
                    <xdr:row>330</xdr:row>
                    <xdr:rowOff>57150</xdr:rowOff>
                  </from>
                  <to>
                    <xdr:col>18</xdr:col>
                    <xdr:colOff>180975</xdr:colOff>
                    <xdr:row>330</xdr:row>
                    <xdr:rowOff>266700</xdr:rowOff>
                  </to>
                </anchor>
              </controlPr>
            </control>
          </mc:Choice>
        </mc:AlternateContent>
        <mc:AlternateContent xmlns:mc="http://schemas.openxmlformats.org/markup-compatibility/2006">
          <mc:Choice Requires="x14">
            <control shapeId="103217" r:id="rId353" name="Option Button 88881">
              <controlPr defaultSize="0" autoFill="0" autoLine="0" autoPict="0">
                <anchor moveWithCells="1">
                  <from>
                    <xdr:col>19</xdr:col>
                    <xdr:colOff>76200</xdr:colOff>
                    <xdr:row>330</xdr:row>
                    <xdr:rowOff>57150</xdr:rowOff>
                  </from>
                  <to>
                    <xdr:col>20</xdr:col>
                    <xdr:colOff>180975</xdr:colOff>
                    <xdr:row>330</xdr:row>
                    <xdr:rowOff>266700</xdr:rowOff>
                  </to>
                </anchor>
              </controlPr>
            </control>
          </mc:Choice>
        </mc:AlternateContent>
        <mc:AlternateContent xmlns:mc="http://schemas.openxmlformats.org/markup-compatibility/2006">
          <mc:Choice Requires="x14">
            <control shapeId="103218" r:id="rId354" name="Group Box 88882">
              <controlPr defaultSize="0" autoFill="0" autoPict="0">
                <anchor moveWithCells="1">
                  <from>
                    <xdr:col>17</xdr:col>
                    <xdr:colOff>0</xdr:colOff>
                    <xdr:row>331</xdr:row>
                    <xdr:rowOff>0</xdr:rowOff>
                  </from>
                  <to>
                    <xdr:col>21</xdr:col>
                    <xdr:colOff>0</xdr:colOff>
                    <xdr:row>332</xdr:row>
                    <xdr:rowOff>0</xdr:rowOff>
                  </to>
                </anchor>
              </controlPr>
            </control>
          </mc:Choice>
        </mc:AlternateContent>
        <mc:AlternateContent xmlns:mc="http://schemas.openxmlformats.org/markup-compatibility/2006">
          <mc:Choice Requires="x14">
            <control shapeId="103219" r:id="rId355" name="Option Button 88883">
              <controlPr defaultSize="0" autoFill="0" autoLine="0" autoPict="0">
                <anchor moveWithCells="1">
                  <from>
                    <xdr:col>17</xdr:col>
                    <xdr:colOff>76200</xdr:colOff>
                    <xdr:row>331</xdr:row>
                    <xdr:rowOff>57150</xdr:rowOff>
                  </from>
                  <to>
                    <xdr:col>18</xdr:col>
                    <xdr:colOff>180975</xdr:colOff>
                    <xdr:row>331</xdr:row>
                    <xdr:rowOff>266700</xdr:rowOff>
                  </to>
                </anchor>
              </controlPr>
            </control>
          </mc:Choice>
        </mc:AlternateContent>
        <mc:AlternateContent xmlns:mc="http://schemas.openxmlformats.org/markup-compatibility/2006">
          <mc:Choice Requires="x14">
            <control shapeId="103220" r:id="rId356" name="Option Button 88884">
              <controlPr defaultSize="0" autoFill="0" autoLine="0" autoPict="0">
                <anchor moveWithCells="1">
                  <from>
                    <xdr:col>19</xdr:col>
                    <xdr:colOff>76200</xdr:colOff>
                    <xdr:row>331</xdr:row>
                    <xdr:rowOff>57150</xdr:rowOff>
                  </from>
                  <to>
                    <xdr:col>20</xdr:col>
                    <xdr:colOff>180975</xdr:colOff>
                    <xdr:row>331</xdr:row>
                    <xdr:rowOff>266700</xdr:rowOff>
                  </to>
                </anchor>
              </controlPr>
            </control>
          </mc:Choice>
        </mc:AlternateContent>
        <mc:AlternateContent xmlns:mc="http://schemas.openxmlformats.org/markup-compatibility/2006">
          <mc:Choice Requires="x14">
            <control shapeId="103221" r:id="rId357" name="Group Box 88885">
              <controlPr defaultSize="0" autoFill="0" autoPict="0">
                <anchor moveWithCells="1">
                  <from>
                    <xdr:col>17</xdr:col>
                    <xdr:colOff>0</xdr:colOff>
                    <xdr:row>332</xdr:row>
                    <xdr:rowOff>0</xdr:rowOff>
                  </from>
                  <to>
                    <xdr:col>21</xdr:col>
                    <xdr:colOff>0</xdr:colOff>
                    <xdr:row>333</xdr:row>
                    <xdr:rowOff>0</xdr:rowOff>
                  </to>
                </anchor>
              </controlPr>
            </control>
          </mc:Choice>
        </mc:AlternateContent>
        <mc:AlternateContent xmlns:mc="http://schemas.openxmlformats.org/markup-compatibility/2006">
          <mc:Choice Requires="x14">
            <control shapeId="103222" r:id="rId358" name="Option Button 88886">
              <controlPr defaultSize="0" autoFill="0" autoLine="0" autoPict="0">
                <anchor moveWithCells="1">
                  <from>
                    <xdr:col>17</xdr:col>
                    <xdr:colOff>76200</xdr:colOff>
                    <xdr:row>332</xdr:row>
                    <xdr:rowOff>57150</xdr:rowOff>
                  </from>
                  <to>
                    <xdr:col>18</xdr:col>
                    <xdr:colOff>180975</xdr:colOff>
                    <xdr:row>332</xdr:row>
                    <xdr:rowOff>266700</xdr:rowOff>
                  </to>
                </anchor>
              </controlPr>
            </control>
          </mc:Choice>
        </mc:AlternateContent>
        <mc:AlternateContent xmlns:mc="http://schemas.openxmlformats.org/markup-compatibility/2006">
          <mc:Choice Requires="x14">
            <control shapeId="103223" r:id="rId359" name="Option Button 88887">
              <controlPr defaultSize="0" autoFill="0" autoLine="0" autoPict="0">
                <anchor moveWithCells="1">
                  <from>
                    <xdr:col>19</xdr:col>
                    <xdr:colOff>76200</xdr:colOff>
                    <xdr:row>332</xdr:row>
                    <xdr:rowOff>57150</xdr:rowOff>
                  </from>
                  <to>
                    <xdr:col>20</xdr:col>
                    <xdr:colOff>180975</xdr:colOff>
                    <xdr:row>332</xdr:row>
                    <xdr:rowOff>266700</xdr:rowOff>
                  </to>
                </anchor>
              </controlPr>
            </control>
          </mc:Choice>
        </mc:AlternateContent>
        <mc:AlternateContent xmlns:mc="http://schemas.openxmlformats.org/markup-compatibility/2006">
          <mc:Choice Requires="x14">
            <control shapeId="103224" r:id="rId360" name="Group Box 88888">
              <controlPr defaultSize="0" autoFill="0" autoPict="0">
                <anchor moveWithCells="1">
                  <from>
                    <xdr:col>17</xdr:col>
                    <xdr:colOff>0</xdr:colOff>
                    <xdr:row>333</xdr:row>
                    <xdr:rowOff>0</xdr:rowOff>
                  </from>
                  <to>
                    <xdr:col>21</xdr:col>
                    <xdr:colOff>0</xdr:colOff>
                    <xdr:row>334</xdr:row>
                    <xdr:rowOff>0</xdr:rowOff>
                  </to>
                </anchor>
              </controlPr>
            </control>
          </mc:Choice>
        </mc:AlternateContent>
        <mc:AlternateContent xmlns:mc="http://schemas.openxmlformats.org/markup-compatibility/2006">
          <mc:Choice Requires="x14">
            <control shapeId="103225" r:id="rId361" name="Option Button 88889">
              <controlPr defaultSize="0" autoFill="0" autoLine="0" autoPict="0">
                <anchor moveWithCells="1">
                  <from>
                    <xdr:col>17</xdr:col>
                    <xdr:colOff>76200</xdr:colOff>
                    <xdr:row>333</xdr:row>
                    <xdr:rowOff>57150</xdr:rowOff>
                  </from>
                  <to>
                    <xdr:col>18</xdr:col>
                    <xdr:colOff>180975</xdr:colOff>
                    <xdr:row>333</xdr:row>
                    <xdr:rowOff>266700</xdr:rowOff>
                  </to>
                </anchor>
              </controlPr>
            </control>
          </mc:Choice>
        </mc:AlternateContent>
        <mc:AlternateContent xmlns:mc="http://schemas.openxmlformats.org/markup-compatibility/2006">
          <mc:Choice Requires="x14">
            <control shapeId="103226" r:id="rId362" name="Option Button 88890">
              <controlPr defaultSize="0" autoFill="0" autoLine="0" autoPict="0">
                <anchor moveWithCells="1">
                  <from>
                    <xdr:col>19</xdr:col>
                    <xdr:colOff>76200</xdr:colOff>
                    <xdr:row>333</xdr:row>
                    <xdr:rowOff>57150</xdr:rowOff>
                  </from>
                  <to>
                    <xdr:col>20</xdr:col>
                    <xdr:colOff>180975</xdr:colOff>
                    <xdr:row>333</xdr:row>
                    <xdr:rowOff>266700</xdr:rowOff>
                  </to>
                </anchor>
              </controlPr>
            </control>
          </mc:Choice>
        </mc:AlternateContent>
        <mc:AlternateContent xmlns:mc="http://schemas.openxmlformats.org/markup-compatibility/2006">
          <mc:Choice Requires="x14">
            <control shapeId="4" r:id="rId363" name="Check Box 88892">
              <controlPr defaultSize="0" autoFill="0" autoLine="0" autoPict="0">
                <anchor moveWithCells="1">
                  <from>
                    <xdr:col>37</xdr:col>
                    <xdr:colOff>180975</xdr:colOff>
                    <xdr:row>192</xdr:row>
                    <xdr:rowOff>28575</xdr:rowOff>
                  </from>
                  <to>
                    <xdr:col>39</xdr:col>
                    <xdr:colOff>85725</xdr:colOff>
                    <xdr:row>192</xdr:row>
                    <xdr:rowOff>295275</xdr:rowOff>
                  </to>
                </anchor>
              </controlPr>
            </control>
          </mc:Choice>
        </mc:AlternateContent>
        <mc:AlternateContent xmlns:mc="http://schemas.openxmlformats.org/markup-compatibility/2006">
          <mc:Choice Requires="x14">
            <control shapeId="103229" r:id="rId364" name="Check Box 88893">
              <controlPr defaultSize="0" autoFill="0" autoLine="0" autoPict="0">
                <anchor moveWithCells="1">
                  <from>
                    <xdr:col>37</xdr:col>
                    <xdr:colOff>180975</xdr:colOff>
                    <xdr:row>193</xdr:row>
                    <xdr:rowOff>28575</xdr:rowOff>
                  </from>
                  <to>
                    <xdr:col>39</xdr:col>
                    <xdr:colOff>85725</xdr:colOff>
                    <xdr:row>193</xdr:row>
                    <xdr:rowOff>295275</xdr:rowOff>
                  </to>
                </anchor>
              </controlPr>
            </control>
          </mc:Choice>
        </mc:AlternateContent>
        <mc:AlternateContent xmlns:mc="http://schemas.openxmlformats.org/markup-compatibility/2006">
          <mc:Choice Requires="x14">
            <control shapeId="6" r:id="rId365" name="Check Box 88894">
              <controlPr defaultSize="0" autoFill="0" autoLine="0" autoPict="0">
                <anchor moveWithCells="1">
                  <from>
                    <xdr:col>37</xdr:col>
                    <xdr:colOff>180975</xdr:colOff>
                    <xdr:row>195</xdr:row>
                    <xdr:rowOff>28575</xdr:rowOff>
                  </from>
                  <to>
                    <xdr:col>39</xdr:col>
                    <xdr:colOff>85725</xdr:colOff>
                    <xdr:row>195</xdr:row>
                    <xdr:rowOff>295275</xdr:rowOff>
                  </to>
                </anchor>
              </controlPr>
            </control>
          </mc:Choice>
        </mc:AlternateContent>
        <mc:AlternateContent xmlns:mc="http://schemas.openxmlformats.org/markup-compatibility/2006">
          <mc:Choice Requires="x14">
            <control shapeId="103231" r:id="rId366" name="Check Box 88895">
              <controlPr defaultSize="0" autoFill="0" autoLine="0" autoPict="0">
                <anchor moveWithCells="1">
                  <from>
                    <xdr:col>37</xdr:col>
                    <xdr:colOff>180975</xdr:colOff>
                    <xdr:row>196</xdr:row>
                    <xdr:rowOff>28575</xdr:rowOff>
                  </from>
                  <to>
                    <xdr:col>39</xdr:col>
                    <xdr:colOff>85725</xdr:colOff>
                    <xdr:row>196</xdr:row>
                    <xdr:rowOff>295275</xdr:rowOff>
                  </to>
                </anchor>
              </controlPr>
            </control>
          </mc:Choice>
        </mc:AlternateContent>
        <mc:AlternateContent xmlns:mc="http://schemas.openxmlformats.org/markup-compatibility/2006">
          <mc:Choice Requires="x14">
            <control shapeId="103232" r:id="rId367" name="Check Box 88896">
              <controlPr defaultSize="0" autoFill="0" autoLine="0" autoPict="0">
                <anchor moveWithCells="1">
                  <from>
                    <xdr:col>37</xdr:col>
                    <xdr:colOff>180975</xdr:colOff>
                    <xdr:row>198</xdr:row>
                    <xdr:rowOff>28575</xdr:rowOff>
                  </from>
                  <to>
                    <xdr:col>39</xdr:col>
                    <xdr:colOff>85725</xdr:colOff>
                    <xdr:row>198</xdr:row>
                    <xdr:rowOff>295275</xdr:rowOff>
                  </to>
                </anchor>
              </controlPr>
            </control>
          </mc:Choice>
        </mc:AlternateContent>
        <mc:AlternateContent xmlns:mc="http://schemas.openxmlformats.org/markup-compatibility/2006">
          <mc:Choice Requires="x14">
            <control shapeId="103233" r:id="rId368" name="Check Box 88897">
              <controlPr defaultSize="0" autoFill="0" autoLine="0" autoPict="0">
                <anchor moveWithCells="1">
                  <from>
                    <xdr:col>37</xdr:col>
                    <xdr:colOff>180975</xdr:colOff>
                    <xdr:row>208</xdr:row>
                    <xdr:rowOff>28575</xdr:rowOff>
                  </from>
                  <to>
                    <xdr:col>39</xdr:col>
                    <xdr:colOff>85725</xdr:colOff>
                    <xdr:row>208</xdr:row>
                    <xdr:rowOff>295275</xdr:rowOff>
                  </to>
                </anchor>
              </controlPr>
            </control>
          </mc:Choice>
        </mc:AlternateContent>
        <mc:AlternateContent xmlns:mc="http://schemas.openxmlformats.org/markup-compatibility/2006">
          <mc:Choice Requires="x14">
            <control shapeId="103234" r:id="rId369" name="Check Box 88898">
              <controlPr defaultSize="0" autoFill="0" autoLine="0" autoPict="0">
                <anchor moveWithCells="1">
                  <from>
                    <xdr:col>29</xdr:col>
                    <xdr:colOff>190500</xdr:colOff>
                    <xdr:row>354</xdr:row>
                    <xdr:rowOff>9525</xdr:rowOff>
                  </from>
                  <to>
                    <xdr:col>31</xdr:col>
                    <xdr:colOff>38100</xdr:colOff>
                    <xdr:row>355</xdr:row>
                    <xdr:rowOff>28575</xdr:rowOff>
                  </to>
                </anchor>
              </controlPr>
            </control>
          </mc:Choice>
        </mc:AlternateContent>
        <mc:AlternateContent xmlns:mc="http://schemas.openxmlformats.org/markup-compatibility/2006">
          <mc:Choice Requires="x14">
            <control shapeId="103235" r:id="rId370" name="Option Button 88899">
              <controlPr defaultSize="0" autoFill="0" autoLine="0" autoPict="0">
                <anchor moveWithCells="1">
                  <from>
                    <xdr:col>3</xdr:col>
                    <xdr:colOff>57150</xdr:colOff>
                    <xdr:row>493</xdr:row>
                    <xdr:rowOff>0</xdr:rowOff>
                  </from>
                  <to>
                    <xdr:col>5</xdr:col>
                    <xdr:colOff>0</xdr:colOff>
                    <xdr:row>494</xdr:row>
                    <xdr:rowOff>0</xdr:rowOff>
                  </to>
                </anchor>
              </controlPr>
            </control>
          </mc:Choice>
        </mc:AlternateContent>
        <mc:AlternateContent xmlns:mc="http://schemas.openxmlformats.org/markup-compatibility/2006">
          <mc:Choice Requires="x14">
            <control shapeId="103236" r:id="rId371" name="Check Box 88900">
              <controlPr defaultSize="0" autoFill="0" autoLine="0" autoPict="0">
                <anchor moveWithCells="1">
                  <from>
                    <xdr:col>15</xdr:col>
                    <xdr:colOff>95250</xdr:colOff>
                    <xdr:row>610</xdr:row>
                    <xdr:rowOff>1247775</xdr:rowOff>
                  </from>
                  <to>
                    <xdr:col>16</xdr:col>
                    <xdr:colOff>171450</xdr:colOff>
                    <xdr:row>612</xdr:row>
                    <xdr:rowOff>9525</xdr:rowOff>
                  </to>
                </anchor>
              </controlPr>
            </control>
          </mc:Choice>
        </mc:AlternateContent>
        <mc:AlternateContent xmlns:mc="http://schemas.openxmlformats.org/markup-compatibility/2006">
          <mc:Choice Requires="x14">
            <control shapeId="103237" r:id="rId372" name="Check Box 88901">
              <controlPr defaultSize="0" autoFill="0" autoLine="0" autoPict="0">
                <anchor moveWithCells="1">
                  <from>
                    <xdr:col>15</xdr:col>
                    <xdr:colOff>95250</xdr:colOff>
                    <xdr:row>612</xdr:row>
                    <xdr:rowOff>0</xdr:rowOff>
                  </from>
                  <to>
                    <xdr:col>16</xdr:col>
                    <xdr:colOff>171450</xdr:colOff>
                    <xdr:row>613</xdr:row>
                    <xdr:rowOff>28575</xdr:rowOff>
                  </to>
                </anchor>
              </controlPr>
            </control>
          </mc:Choice>
        </mc:AlternateContent>
        <mc:AlternateContent xmlns:mc="http://schemas.openxmlformats.org/markup-compatibility/2006">
          <mc:Choice Requires="x14">
            <control shapeId="103238" r:id="rId373" name="Check Box 88902">
              <controlPr defaultSize="0" autoFill="0" autoLine="0" autoPict="0">
                <anchor moveWithCells="1">
                  <from>
                    <xdr:col>15</xdr:col>
                    <xdr:colOff>95250</xdr:colOff>
                    <xdr:row>613</xdr:row>
                    <xdr:rowOff>0</xdr:rowOff>
                  </from>
                  <to>
                    <xdr:col>16</xdr:col>
                    <xdr:colOff>171450</xdr:colOff>
                    <xdr:row>614</xdr:row>
                    <xdr:rowOff>28575</xdr:rowOff>
                  </to>
                </anchor>
              </controlPr>
            </control>
          </mc:Choice>
        </mc:AlternateContent>
        <mc:AlternateContent xmlns:mc="http://schemas.openxmlformats.org/markup-compatibility/2006">
          <mc:Choice Requires="x14">
            <control shapeId="103239" r:id="rId374" name="Check Box 88903">
              <controlPr defaultSize="0" autoFill="0" autoLine="0" autoPict="0">
                <anchor moveWithCells="1">
                  <from>
                    <xdr:col>15</xdr:col>
                    <xdr:colOff>95250</xdr:colOff>
                    <xdr:row>614</xdr:row>
                    <xdr:rowOff>0</xdr:rowOff>
                  </from>
                  <to>
                    <xdr:col>16</xdr:col>
                    <xdr:colOff>171450</xdr:colOff>
                    <xdr:row>615</xdr:row>
                    <xdr:rowOff>28575</xdr:rowOff>
                  </to>
                </anchor>
              </controlPr>
            </control>
          </mc:Choice>
        </mc:AlternateContent>
        <mc:AlternateContent xmlns:mc="http://schemas.openxmlformats.org/markup-compatibility/2006">
          <mc:Choice Requires="x14">
            <control shapeId="103240" r:id="rId375" name="Check Box 88904">
              <controlPr defaultSize="0" autoFill="0" autoLine="0" autoPict="0">
                <anchor moveWithCells="1">
                  <from>
                    <xdr:col>15</xdr:col>
                    <xdr:colOff>95250</xdr:colOff>
                    <xdr:row>615</xdr:row>
                    <xdr:rowOff>0</xdr:rowOff>
                  </from>
                  <to>
                    <xdr:col>16</xdr:col>
                    <xdr:colOff>171450</xdr:colOff>
                    <xdr:row>616</xdr:row>
                    <xdr:rowOff>28575</xdr:rowOff>
                  </to>
                </anchor>
              </controlPr>
            </control>
          </mc:Choice>
        </mc:AlternateContent>
        <mc:AlternateContent xmlns:mc="http://schemas.openxmlformats.org/markup-compatibility/2006">
          <mc:Choice Requires="x14">
            <control shapeId="103241" r:id="rId376" name="Check Box 88905">
              <controlPr defaultSize="0" autoFill="0" autoLine="0" autoPict="0">
                <anchor moveWithCells="1">
                  <from>
                    <xdr:col>15</xdr:col>
                    <xdr:colOff>95250</xdr:colOff>
                    <xdr:row>616</xdr:row>
                    <xdr:rowOff>0</xdr:rowOff>
                  </from>
                  <to>
                    <xdr:col>16</xdr:col>
                    <xdr:colOff>171450</xdr:colOff>
                    <xdr:row>617</xdr:row>
                    <xdr:rowOff>28575</xdr:rowOff>
                  </to>
                </anchor>
              </controlPr>
            </control>
          </mc:Choice>
        </mc:AlternateContent>
        <mc:AlternateContent xmlns:mc="http://schemas.openxmlformats.org/markup-compatibility/2006">
          <mc:Choice Requires="x14">
            <control shapeId="103242" r:id="rId377" name="Check Box 88906">
              <controlPr defaultSize="0" autoFill="0" autoLine="0" autoPict="0">
                <anchor moveWithCells="1">
                  <from>
                    <xdr:col>15</xdr:col>
                    <xdr:colOff>95250</xdr:colOff>
                    <xdr:row>617</xdr:row>
                    <xdr:rowOff>0</xdr:rowOff>
                  </from>
                  <to>
                    <xdr:col>16</xdr:col>
                    <xdr:colOff>171450</xdr:colOff>
                    <xdr:row>618</xdr:row>
                    <xdr:rowOff>28575</xdr:rowOff>
                  </to>
                </anchor>
              </controlPr>
            </control>
          </mc:Choice>
        </mc:AlternateContent>
        <mc:AlternateContent xmlns:mc="http://schemas.openxmlformats.org/markup-compatibility/2006">
          <mc:Choice Requires="x14">
            <control shapeId="103243" r:id="rId378" name="Check Box 88907">
              <controlPr defaultSize="0" autoFill="0" autoLine="0" autoPict="0">
                <anchor moveWithCells="1">
                  <from>
                    <xdr:col>15</xdr:col>
                    <xdr:colOff>95250</xdr:colOff>
                    <xdr:row>618</xdr:row>
                    <xdr:rowOff>0</xdr:rowOff>
                  </from>
                  <to>
                    <xdr:col>16</xdr:col>
                    <xdr:colOff>171450</xdr:colOff>
                    <xdr:row>619</xdr:row>
                    <xdr:rowOff>28575</xdr:rowOff>
                  </to>
                </anchor>
              </controlPr>
            </control>
          </mc:Choice>
        </mc:AlternateContent>
        <mc:AlternateContent xmlns:mc="http://schemas.openxmlformats.org/markup-compatibility/2006">
          <mc:Choice Requires="x14">
            <control shapeId="103244" r:id="rId379" name="Check Box 88908">
              <controlPr defaultSize="0" autoFill="0" autoLine="0" autoPict="0">
                <anchor moveWithCells="1">
                  <from>
                    <xdr:col>12</xdr:col>
                    <xdr:colOff>114300</xdr:colOff>
                    <xdr:row>645</xdr:row>
                    <xdr:rowOff>9525</xdr:rowOff>
                  </from>
                  <to>
                    <xdr:col>14</xdr:col>
                    <xdr:colOff>38100</xdr:colOff>
                    <xdr:row>645</xdr:row>
                    <xdr:rowOff>304800</xdr:rowOff>
                  </to>
                </anchor>
              </controlPr>
            </control>
          </mc:Choice>
        </mc:AlternateContent>
        <mc:AlternateContent xmlns:mc="http://schemas.openxmlformats.org/markup-compatibility/2006">
          <mc:Choice Requires="x14">
            <control shapeId="103245" r:id="rId380" name="Check Box 88909">
              <controlPr defaultSize="0" autoFill="0" autoLine="0" autoPict="0">
                <anchor moveWithCells="1">
                  <from>
                    <xdr:col>32</xdr:col>
                    <xdr:colOff>85725</xdr:colOff>
                    <xdr:row>666</xdr:row>
                    <xdr:rowOff>9525</xdr:rowOff>
                  </from>
                  <to>
                    <xdr:col>34</xdr:col>
                    <xdr:colOff>57150</xdr:colOff>
                    <xdr:row>666</xdr:row>
                    <xdr:rowOff>304800</xdr:rowOff>
                  </to>
                </anchor>
              </controlPr>
            </control>
          </mc:Choice>
        </mc:AlternateContent>
        <mc:AlternateContent xmlns:mc="http://schemas.openxmlformats.org/markup-compatibility/2006">
          <mc:Choice Requires="x14">
            <control shapeId="103246" r:id="rId381" name="Check Box 88910">
              <controlPr defaultSize="0" autoFill="0" autoLine="0" autoPict="0">
                <anchor moveWithCells="1">
                  <from>
                    <xdr:col>2</xdr:col>
                    <xdr:colOff>28575</xdr:colOff>
                    <xdr:row>370</xdr:row>
                    <xdr:rowOff>19050</xdr:rowOff>
                  </from>
                  <to>
                    <xdr:col>3</xdr:col>
                    <xdr:colOff>133350</xdr:colOff>
                    <xdr:row>371</xdr:row>
                    <xdr:rowOff>0</xdr:rowOff>
                  </to>
                </anchor>
              </controlPr>
            </control>
          </mc:Choice>
        </mc:AlternateContent>
        <mc:AlternateContent xmlns:mc="http://schemas.openxmlformats.org/markup-compatibility/2006">
          <mc:Choice Requires="x14">
            <control shapeId="103247" r:id="rId382" name="Check Box 88911">
              <controlPr defaultSize="0" autoFill="0" autoLine="0" autoPict="0">
                <anchor moveWithCells="1">
                  <from>
                    <xdr:col>14</xdr:col>
                    <xdr:colOff>19050</xdr:colOff>
                    <xdr:row>550</xdr:row>
                    <xdr:rowOff>47625</xdr:rowOff>
                  </from>
                  <to>
                    <xdr:col>15</xdr:col>
                    <xdr:colOff>123825</xdr:colOff>
                    <xdr:row>550</xdr:row>
                    <xdr:rowOff>257175</xdr:rowOff>
                  </to>
                </anchor>
              </controlPr>
            </control>
          </mc:Choice>
        </mc:AlternateContent>
        <mc:AlternateContent xmlns:mc="http://schemas.openxmlformats.org/markup-compatibility/2006">
          <mc:Choice Requires="x14">
            <control shapeId="103248" r:id="rId383" name="Option Button 88912">
              <controlPr defaultSize="0" autoFill="0" autoLine="0" autoPict="0">
                <anchor moveWithCells="1">
                  <from>
                    <xdr:col>3</xdr:col>
                    <xdr:colOff>38100</xdr:colOff>
                    <xdr:row>565</xdr:row>
                    <xdr:rowOff>104775</xdr:rowOff>
                  </from>
                  <to>
                    <xdr:col>5</xdr:col>
                    <xdr:colOff>19050</xdr:colOff>
                    <xdr:row>565</xdr:row>
                    <xdr:rowOff>342900</xdr:rowOff>
                  </to>
                </anchor>
              </controlPr>
            </control>
          </mc:Choice>
        </mc:AlternateContent>
        <mc:AlternateContent xmlns:mc="http://schemas.openxmlformats.org/markup-compatibility/2006">
          <mc:Choice Requires="x14">
            <control shapeId="103249" r:id="rId384" name="Group Box 88913">
              <controlPr defaultSize="0" autoFill="0" autoPict="0">
                <anchor moveWithCells="1">
                  <from>
                    <xdr:col>1</xdr:col>
                    <xdr:colOff>161925</xdr:colOff>
                    <xdr:row>106</xdr:row>
                    <xdr:rowOff>971550</xdr:rowOff>
                  </from>
                  <to>
                    <xdr:col>38</xdr:col>
                    <xdr:colOff>161925</xdr:colOff>
                    <xdr:row>109</xdr:row>
                    <xdr:rowOff>28575</xdr:rowOff>
                  </to>
                </anchor>
              </controlPr>
            </control>
          </mc:Choice>
        </mc:AlternateContent>
        <mc:AlternateContent xmlns:mc="http://schemas.openxmlformats.org/markup-compatibility/2006">
          <mc:Choice Requires="x14">
            <control shapeId="103250" r:id="rId385" name="Group Box 88914">
              <controlPr defaultSize="0" autoFill="0" autoPict="0">
                <anchor moveWithCells="1">
                  <from>
                    <xdr:col>2</xdr:col>
                    <xdr:colOff>95250</xdr:colOff>
                    <xdr:row>91</xdr:row>
                    <xdr:rowOff>866775</xdr:rowOff>
                  </from>
                  <to>
                    <xdr:col>17</xdr:col>
                    <xdr:colOff>47625</xdr:colOff>
                    <xdr:row>93</xdr:row>
                    <xdr:rowOff>123825</xdr:rowOff>
                  </to>
                </anchor>
              </controlPr>
            </control>
          </mc:Choice>
        </mc:AlternateContent>
        <mc:AlternateContent xmlns:mc="http://schemas.openxmlformats.org/markup-compatibility/2006">
          <mc:Choice Requires="x14">
            <control shapeId="103251" r:id="rId386" name="Check Box 88915">
              <controlPr defaultSize="0" autoFill="0" autoLine="0" autoPict="0">
                <anchor moveWithCells="1">
                  <from>
                    <xdr:col>4</xdr:col>
                    <xdr:colOff>28575</xdr:colOff>
                    <xdr:row>551</xdr:row>
                    <xdr:rowOff>95250</xdr:rowOff>
                  </from>
                  <to>
                    <xdr:col>5</xdr:col>
                    <xdr:colOff>123825</xdr:colOff>
                    <xdr:row>551</xdr:row>
                    <xdr:rowOff>352425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228" yWindow="529" count="1">
        <x14:dataValidation type="list" allowBlank="1" showInputMessage="1" showErrorMessage="1" errorTitle="不明なコードです" error="右の「大学コード表」の赤ボタンをクリックしてご確認ください" promptTitle="JANPU会員コードを入力する" prompt="貴校のJANPU会員コード（４桁）を入力してください" xr:uid="{00000000-0002-0000-0000-00000C000000}">
          <x14:formula1>
            <xm:f>会員コード表!$A$2:$A$313</xm:f>
          </x14:formula1>
          <xm:sqref>H19:N19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313"/>
  <sheetViews>
    <sheetView showGridLines="0" showRowColHeaders="0" workbookViewId="0">
      <pane ySplit="1" topLeftCell="A2" activePane="bottomLeft" state="frozen"/>
      <selection activeCell="BB8" sqref="BB8"/>
      <selection pane="bottomLeft" activeCell="A2" sqref="A2"/>
    </sheetView>
  </sheetViews>
  <sheetFormatPr defaultRowHeight="13.5" x14ac:dyDescent="0.15"/>
  <cols>
    <col min="1" max="1" width="10.375" style="105" customWidth="1"/>
    <col min="2" max="2" width="11.125" style="105" customWidth="1"/>
    <col min="3" max="3" width="71.5" style="106" customWidth="1"/>
    <col min="4" max="16384" width="9" style="104"/>
  </cols>
  <sheetData>
    <row r="1" spans="1:3" s="79" customFormat="1" ht="20.100000000000001" customHeight="1" x14ac:dyDescent="0.15">
      <c r="A1" s="295" t="s">
        <v>715</v>
      </c>
      <c r="B1" s="296" t="s">
        <v>451</v>
      </c>
      <c r="C1" s="297" t="s">
        <v>452</v>
      </c>
    </row>
    <row r="2" spans="1:3" ht="17.100000000000001" customHeight="1" x14ac:dyDescent="0.15">
      <c r="A2" s="298">
        <v>1001</v>
      </c>
      <c r="B2" s="299" t="s">
        <v>370</v>
      </c>
      <c r="C2" s="300" t="s">
        <v>1311</v>
      </c>
    </row>
    <row r="3" spans="1:3" ht="17.100000000000001" customHeight="1" x14ac:dyDescent="0.15">
      <c r="A3" s="301">
        <v>1002</v>
      </c>
      <c r="B3" s="212" t="s">
        <v>370</v>
      </c>
      <c r="C3" s="302" t="s">
        <v>371</v>
      </c>
    </row>
    <row r="4" spans="1:3" ht="17.100000000000001" customHeight="1" x14ac:dyDescent="0.15">
      <c r="A4" s="301">
        <v>1003</v>
      </c>
      <c r="B4" s="212" t="s">
        <v>370</v>
      </c>
      <c r="C4" s="302" t="s">
        <v>1312</v>
      </c>
    </row>
    <row r="5" spans="1:3" ht="17.100000000000001" customHeight="1" x14ac:dyDescent="0.15">
      <c r="A5" s="301">
        <v>1004</v>
      </c>
      <c r="B5" s="212" t="s">
        <v>370</v>
      </c>
      <c r="C5" s="302" t="s">
        <v>24</v>
      </c>
    </row>
    <row r="6" spans="1:3" ht="17.100000000000001" customHeight="1" x14ac:dyDescent="0.15">
      <c r="A6" s="301">
        <v>1005</v>
      </c>
      <c r="B6" s="212" t="s">
        <v>370</v>
      </c>
      <c r="C6" s="302" t="s">
        <v>473</v>
      </c>
    </row>
    <row r="7" spans="1:3" ht="17.100000000000001" customHeight="1" x14ac:dyDescent="0.15">
      <c r="A7" s="301">
        <v>1006</v>
      </c>
      <c r="B7" s="212" t="s">
        <v>370</v>
      </c>
      <c r="C7" s="302" t="s">
        <v>1313</v>
      </c>
    </row>
    <row r="8" spans="1:3" ht="17.100000000000001" customHeight="1" x14ac:dyDescent="0.15">
      <c r="A8" s="301">
        <v>1007</v>
      </c>
      <c r="B8" s="212" t="s">
        <v>370</v>
      </c>
      <c r="C8" s="302" t="s">
        <v>37</v>
      </c>
    </row>
    <row r="9" spans="1:3" ht="17.100000000000001" customHeight="1" x14ac:dyDescent="0.15">
      <c r="A9" s="301">
        <v>1008</v>
      </c>
      <c r="B9" s="212" t="s">
        <v>370</v>
      </c>
      <c r="C9" s="302" t="s">
        <v>372</v>
      </c>
    </row>
    <row r="10" spans="1:3" ht="17.100000000000001" customHeight="1" x14ac:dyDescent="0.15">
      <c r="A10" s="301">
        <v>1009</v>
      </c>
      <c r="B10" s="212" t="s">
        <v>370</v>
      </c>
      <c r="C10" s="302" t="s">
        <v>1314</v>
      </c>
    </row>
    <row r="11" spans="1:3" ht="17.100000000000001" customHeight="1" x14ac:dyDescent="0.15">
      <c r="A11" s="301">
        <v>1010</v>
      </c>
      <c r="B11" s="212" t="s">
        <v>370</v>
      </c>
      <c r="C11" s="302" t="s">
        <v>373</v>
      </c>
    </row>
    <row r="12" spans="1:3" ht="17.100000000000001" customHeight="1" x14ac:dyDescent="0.15">
      <c r="A12" s="301">
        <v>1011</v>
      </c>
      <c r="B12" s="212" t="s">
        <v>370</v>
      </c>
      <c r="C12" s="302" t="s">
        <v>1315</v>
      </c>
    </row>
    <row r="13" spans="1:3" ht="17.100000000000001" customHeight="1" x14ac:dyDescent="0.15">
      <c r="A13" s="301">
        <v>1012</v>
      </c>
      <c r="B13" s="212" t="s">
        <v>370</v>
      </c>
      <c r="C13" s="302" t="s">
        <v>1316</v>
      </c>
    </row>
    <row r="14" spans="1:3" ht="17.100000000000001" customHeight="1" x14ac:dyDescent="0.15">
      <c r="A14" s="301">
        <v>1013</v>
      </c>
      <c r="B14" s="212" t="s">
        <v>370</v>
      </c>
      <c r="C14" s="302" t="s">
        <v>1317</v>
      </c>
    </row>
    <row r="15" spans="1:3" ht="17.100000000000001" customHeight="1" x14ac:dyDescent="0.15">
      <c r="A15" s="301">
        <v>1014</v>
      </c>
      <c r="B15" s="212" t="s">
        <v>370</v>
      </c>
      <c r="C15" s="302" t="s">
        <v>1318</v>
      </c>
    </row>
    <row r="16" spans="1:3" ht="17.100000000000001" customHeight="1" x14ac:dyDescent="0.15">
      <c r="A16" s="301">
        <v>1015</v>
      </c>
      <c r="B16" s="212" t="s">
        <v>370</v>
      </c>
      <c r="C16" s="302" t="s">
        <v>374</v>
      </c>
    </row>
    <row r="17" spans="1:3" ht="17.100000000000001" customHeight="1" x14ac:dyDescent="0.15">
      <c r="A17" s="301">
        <v>1016</v>
      </c>
      <c r="B17" s="212" t="s">
        <v>370</v>
      </c>
      <c r="C17" s="302" t="s">
        <v>1319</v>
      </c>
    </row>
    <row r="18" spans="1:3" ht="17.100000000000001" customHeight="1" x14ac:dyDescent="0.15">
      <c r="A18" s="301">
        <v>1017</v>
      </c>
      <c r="B18" s="212" t="s">
        <v>370</v>
      </c>
      <c r="C18" s="302" t="s">
        <v>375</v>
      </c>
    </row>
    <row r="19" spans="1:3" ht="17.100000000000001" customHeight="1" x14ac:dyDescent="0.15">
      <c r="A19" s="301">
        <v>1018</v>
      </c>
      <c r="B19" s="212" t="s">
        <v>370</v>
      </c>
      <c r="C19" s="302" t="s">
        <v>1320</v>
      </c>
    </row>
    <row r="20" spans="1:3" ht="17.100000000000001" customHeight="1" x14ac:dyDescent="0.15">
      <c r="A20" s="301">
        <v>1019</v>
      </c>
      <c r="B20" s="212" t="s">
        <v>370</v>
      </c>
      <c r="C20" s="302" t="s">
        <v>376</v>
      </c>
    </row>
    <row r="21" spans="1:3" ht="17.100000000000001" customHeight="1" x14ac:dyDescent="0.15">
      <c r="A21" s="301">
        <v>1020</v>
      </c>
      <c r="B21" s="212" t="s">
        <v>370</v>
      </c>
      <c r="C21" s="302" t="s">
        <v>377</v>
      </c>
    </row>
    <row r="22" spans="1:3" ht="17.100000000000001" customHeight="1" x14ac:dyDescent="0.15">
      <c r="A22" s="301">
        <v>1021</v>
      </c>
      <c r="B22" s="212" t="s">
        <v>370</v>
      </c>
      <c r="C22" s="302" t="s">
        <v>895</v>
      </c>
    </row>
    <row r="23" spans="1:3" ht="17.100000000000001" customHeight="1" x14ac:dyDescent="0.15">
      <c r="A23" s="301">
        <v>1022</v>
      </c>
      <c r="B23" s="212" t="s">
        <v>370</v>
      </c>
      <c r="C23" s="302" t="s">
        <v>957</v>
      </c>
    </row>
    <row r="24" spans="1:3" ht="17.100000000000001" customHeight="1" x14ac:dyDescent="0.15">
      <c r="A24" s="301">
        <v>1023</v>
      </c>
      <c r="B24" s="212" t="s">
        <v>370</v>
      </c>
      <c r="C24" s="302" t="s">
        <v>1321</v>
      </c>
    </row>
    <row r="25" spans="1:3" ht="17.100000000000001" customHeight="1" x14ac:dyDescent="0.15">
      <c r="A25" s="301">
        <v>1024</v>
      </c>
      <c r="B25" s="212" t="s">
        <v>370</v>
      </c>
      <c r="C25" s="302" t="s">
        <v>1322</v>
      </c>
    </row>
    <row r="26" spans="1:3" ht="17.100000000000001" customHeight="1" x14ac:dyDescent="0.15">
      <c r="A26" s="301">
        <v>1025</v>
      </c>
      <c r="B26" s="212" t="s">
        <v>370</v>
      </c>
      <c r="C26" s="302" t="s">
        <v>1323</v>
      </c>
    </row>
    <row r="27" spans="1:3" ht="17.100000000000001" customHeight="1" x14ac:dyDescent="0.15">
      <c r="A27" s="301">
        <v>1026</v>
      </c>
      <c r="B27" s="212" t="s">
        <v>370</v>
      </c>
      <c r="C27" s="302" t="s">
        <v>1324</v>
      </c>
    </row>
    <row r="28" spans="1:3" ht="17.100000000000001" customHeight="1" x14ac:dyDescent="0.15">
      <c r="A28" s="301">
        <v>1027</v>
      </c>
      <c r="B28" s="212" t="s">
        <v>370</v>
      </c>
      <c r="C28" s="302" t="s">
        <v>378</v>
      </c>
    </row>
    <row r="29" spans="1:3" ht="17.100000000000001" customHeight="1" x14ac:dyDescent="0.15">
      <c r="A29" s="301">
        <v>1028</v>
      </c>
      <c r="B29" s="212" t="s">
        <v>370</v>
      </c>
      <c r="C29" s="302" t="s">
        <v>379</v>
      </c>
    </row>
    <row r="30" spans="1:3" ht="17.100000000000001" customHeight="1" x14ac:dyDescent="0.15">
      <c r="A30" s="301">
        <v>1029</v>
      </c>
      <c r="B30" s="212" t="s">
        <v>370</v>
      </c>
      <c r="C30" s="302" t="s">
        <v>1325</v>
      </c>
    </row>
    <row r="31" spans="1:3" ht="17.100000000000001" customHeight="1" x14ac:dyDescent="0.15">
      <c r="A31" s="301">
        <v>1030</v>
      </c>
      <c r="B31" s="212" t="s">
        <v>370</v>
      </c>
      <c r="C31" s="302" t="s">
        <v>1326</v>
      </c>
    </row>
    <row r="32" spans="1:3" ht="17.100000000000001" customHeight="1" x14ac:dyDescent="0.15">
      <c r="A32" s="301">
        <v>1031</v>
      </c>
      <c r="B32" s="212" t="s">
        <v>370</v>
      </c>
      <c r="C32" s="302" t="s">
        <v>1327</v>
      </c>
    </row>
    <row r="33" spans="1:3" ht="17.100000000000001" customHeight="1" x14ac:dyDescent="0.15">
      <c r="A33" s="301">
        <v>1032</v>
      </c>
      <c r="B33" s="212" t="s">
        <v>370</v>
      </c>
      <c r="C33" s="302" t="s">
        <v>1328</v>
      </c>
    </row>
    <row r="34" spans="1:3" ht="17.100000000000001" customHeight="1" x14ac:dyDescent="0.15">
      <c r="A34" s="301">
        <v>1033</v>
      </c>
      <c r="B34" s="212" t="s">
        <v>370</v>
      </c>
      <c r="C34" s="302" t="s">
        <v>896</v>
      </c>
    </row>
    <row r="35" spans="1:3" ht="17.100000000000001" customHeight="1" x14ac:dyDescent="0.15">
      <c r="A35" s="301">
        <v>1034</v>
      </c>
      <c r="B35" s="212" t="s">
        <v>370</v>
      </c>
      <c r="C35" s="302" t="s">
        <v>1329</v>
      </c>
    </row>
    <row r="36" spans="1:3" ht="17.100000000000001" customHeight="1" x14ac:dyDescent="0.15">
      <c r="A36" s="301">
        <v>1035</v>
      </c>
      <c r="B36" s="212" t="s">
        <v>370</v>
      </c>
      <c r="C36" s="302" t="s">
        <v>380</v>
      </c>
    </row>
    <row r="37" spans="1:3" ht="17.100000000000001" customHeight="1" x14ac:dyDescent="0.15">
      <c r="A37" s="301">
        <v>1036</v>
      </c>
      <c r="B37" s="212" t="s">
        <v>370</v>
      </c>
      <c r="C37" s="302" t="s">
        <v>1330</v>
      </c>
    </row>
    <row r="38" spans="1:3" ht="17.100000000000001" customHeight="1" x14ac:dyDescent="0.15">
      <c r="A38" s="301">
        <v>1037</v>
      </c>
      <c r="B38" s="212" t="s">
        <v>370</v>
      </c>
      <c r="C38" s="302" t="s">
        <v>1331</v>
      </c>
    </row>
    <row r="39" spans="1:3" ht="17.100000000000001" customHeight="1" x14ac:dyDescent="0.15">
      <c r="A39" s="301">
        <v>1038</v>
      </c>
      <c r="B39" s="212" t="s">
        <v>370</v>
      </c>
      <c r="C39" s="302" t="s">
        <v>381</v>
      </c>
    </row>
    <row r="40" spans="1:3" ht="17.100000000000001" customHeight="1" x14ac:dyDescent="0.15">
      <c r="A40" s="301">
        <v>1039</v>
      </c>
      <c r="B40" s="212" t="s">
        <v>370</v>
      </c>
      <c r="C40" s="302" t="s">
        <v>382</v>
      </c>
    </row>
    <row r="41" spans="1:3" ht="17.100000000000001" customHeight="1" x14ac:dyDescent="0.15">
      <c r="A41" s="301">
        <v>1040</v>
      </c>
      <c r="B41" s="212" t="s">
        <v>370</v>
      </c>
      <c r="C41" s="302" t="s">
        <v>1332</v>
      </c>
    </row>
    <row r="42" spans="1:3" ht="17.100000000000001" customHeight="1" x14ac:dyDescent="0.15">
      <c r="A42" s="301">
        <v>1041</v>
      </c>
      <c r="B42" s="212" t="s">
        <v>370</v>
      </c>
      <c r="C42" s="302" t="s">
        <v>1333</v>
      </c>
    </row>
    <row r="43" spans="1:3" ht="17.100000000000001" customHeight="1" x14ac:dyDescent="0.15">
      <c r="A43" s="301">
        <v>1042</v>
      </c>
      <c r="B43" s="212" t="s">
        <v>370</v>
      </c>
      <c r="C43" s="302" t="s">
        <v>1334</v>
      </c>
    </row>
    <row r="44" spans="1:3" ht="17.100000000000001" customHeight="1" x14ac:dyDescent="0.15">
      <c r="A44" s="301">
        <v>2001</v>
      </c>
      <c r="B44" s="212" t="s">
        <v>383</v>
      </c>
      <c r="C44" s="303" t="s">
        <v>25</v>
      </c>
    </row>
    <row r="45" spans="1:3" ht="17.100000000000001" customHeight="1" x14ac:dyDescent="0.15">
      <c r="A45" s="301">
        <v>2002</v>
      </c>
      <c r="B45" s="212" t="s">
        <v>383</v>
      </c>
      <c r="C45" s="303" t="s">
        <v>1335</v>
      </c>
    </row>
    <row r="46" spans="1:3" ht="17.100000000000001" customHeight="1" x14ac:dyDescent="0.15">
      <c r="A46" s="301">
        <v>2003</v>
      </c>
      <c r="B46" s="212" t="s">
        <v>383</v>
      </c>
      <c r="C46" s="303" t="s">
        <v>958</v>
      </c>
    </row>
    <row r="47" spans="1:3" ht="17.100000000000001" customHeight="1" x14ac:dyDescent="0.15">
      <c r="A47" s="301">
        <v>2004</v>
      </c>
      <c r="B47" s="212" t="s">
        <v>383</v>
      </c>
      <c r="C47" s="303" t="s">
        <v>384</v>
      </c>
    </row>
    <row r="48" spans="1:3" ht="17.100000000000001" customHeight="1" x14ac:dyDescent="0.15">
      <c r="A48" s="301">
        <v>2005</v>
      </c>
      <c r="B48" s="212" t="s">
        <v>383</v>
      </c>
      <c r="C48" s="303" t="s">
        <v>959</v>
      </c>
    </row>
    <row r="49" spans="1:3" ht="17.100000000000001" customHeight="1" x14ac:dyDescent="0.15">
      <c r="A49" s="301">
        <v>2006</v>
      </c>
      <c r="B49" s="212" t="s">
        <v>383</v>
      </c>
      <c r="C49" s="303" t="s">
        <v>1336</v>
      </c>
    </row>
    <row r="50" spans="1:3" ht="17.100000000000001" customHeight="1" x14ac:dyDescent="0.15">
      <c r="A50" s="301">
        <v>2007</v>
      </c>
      <c r="B50" s="212" t="s">
        <v>383</v>
      </c>
      <c r="C50" s="303" t="s">
        <v>1337</v>
      </c>
    </row>
    <row r="51" spans="1:3" ht="17.100000000000001" customHeight="1" x14ac:dyDescent="0.15">
      <c r="A51" s="301">
        <v>2009</v>
      </c>
      <c r="B51" s="212" t="s">
        <v>383</v>
      </c>
      <c r="C51" s="303" t="s">
        <v>897</v>
      </c>
    </row>
    <row r="52" spans="1:3" ht="17.100000000000001" customHeight="1" x14ac:dyDescent="0.15">
      <c r="A52" s="301">
        <v>2010</v>
      </c>
      <c r="B52" s="212" t="s">
        <v>383</v>
      </c>
      <c r="C52" s="303" t="s">
        <v>385</v>
      </c>
    </row>
    <row r="53" spans="1:3" ht="17.100000000000001" customHeight="1" x14ac:dyDescent="0.15">
      <c r="A53" s="301">
        <v>2011</v>
      </c>
      <c r="B53" s="212" t="s">
        <v>383</v>
      </c>
      <c r="C53" s="302" t="s">
        <v>474</v>
      </c>
    </row>
    <row r="54" spans="1:3" ht="17.100000000000001" customHeight="1" x14ac:dyDescent="0.15">
      <c r="A54" s="301">
        <v>2012</v>
      </c>
      <c r="B54" s="212" t="s">
        <v>383</v>
      </c>
      <c r="C54" s="302" t="s">
        <v>475</v>
      </c>
    </row>
    <row r="55" spans="1:3" ht="17.100000000000001" customHeight="1" x14ac:dyDescent="0.15">
      <c r="A55" s="301">
        <v>2013</v>
      </c>
      <c r="B55" s="212" t="s">
        <v>383</v>
      </c>
      <c r="C55" s="302" t="s">
        <v>1338</v>
      </c>
    </row>
    <row r="56" spans="1:3" ht="17.100000000000001" customHeight="1" x14ac:dyDescent="0.15">
      <c r="A56" s="301">
        <v>2014</v>
      </c>
      <c r="B56" s="212" t="s">
        <v>383</v>
      </c>
      <c r="C56" s="302" t="s">
        <v>386</v>
      </c>
    </row>
    <row r="57" spans="1:3" ht="17.100000000000001" customHeight="1" x14ac:dyDescent="0.15">
      <c r="A57" s="301">
        <v>2015</v>
      </c>
      <c r="B57" s="212" t="s">
        <v>383</v>
      </c>
      <c r="C57" s="302" t="s">
        <v>387</v>
      </c>
    </row>
    <row r="58" spans="1:3" ht="17.100000000000001" customHeight="1" x14ac:dyDescent="0.15">
      <c r="A58" s="301">
        <v>2016</v>
      </c>
      <c r="B58" s="212" t="s">
        <v>383</v>
      </c>
      <c r="C58" s="302" t="s">
        <v>476</v>
      </c>
    </row>
    <row r="59" spans="1:3" ht="17.100000000000001" customHeight="1" x14ac:dyDescent="0.15">
      <c r="A59" s="301">
        <v>2017</v>
      </c>
      <c r="B59" s="212" t="s">
        <v>383</v>
      </c>
      <c r="C59" s="302" t="s">
        <v>514</v>
      </c>
    </row>
    <row r="60" spans="1:3" ht="17.100000000000001" customHeight="1" x14ac:dyDescent="0.15">
      <c r="A60" s="301">
        <v>2018</v>
      </c>
      <c r="B60" s="212" t="s">
        <v>383</v>
      </c>
      <c r="C60" s="302" t="s">
        <v>1339</v>
      </c>
    </row>
    <row r="61" spans="1:3" ht="17.100000000000001" customHeight="1" x14ac:dyDescent="0.15">
      <c r="A61" s="301">
        <v>2019</v>
      </c>
      <c r="B61" s="212" t="s">
        <v>383</v>
      </c>
      <c r="C61" s="302" t="s">
        <v>388</v>
      </c>
    </row>
    <row r="62" spans="1:3" ht="17.100000000000001" customHeight="1" x14ac:dyDescent="0.15">
      <c r="A62" s="301">
        <v>2020</v>
      </c>
      <c r="B62" s="212" t="s">
        <v>383</v>
      </c>
      <c r="C62" s="302" t="s">
        <v>389</v>
      </c>
    </row>
    <row r="63" spans="1:3" ht="17.100000000000001" customHeight="1" x14ac:dyDescent="0.15">
      <c r="A63" s="301">
        <v>2021</v>
      </c>
      <c r="B63" s="212" t="s">
        <v>383</v>
      </c>
      <c r="C63" s="302" t="s">
        <v>1340</v>
      </c>
    </row>
    <row r="64" spans="1:3" ht="17.100000000000001" customHeight="1" x14ac:dyDescent="0.15">
      <c r="A64" s="301">
        <v>2022</v>
      </c>
      <c r="B64" s="212" t="s">
        <v>383</v>
      </c>
      <c r="C64" s="302" t="s">
        <v>26</v>
      </c>
    </row>
    <row r="65" spans="1:3" ht="17.100000000000001" customHeight="1" x14ac:dyDescent="0.15">
      <c r="A65" s="301">
        <v>2023</v>
      </c>
      <c r="B65" s="212" t="s">
        <v>383</v>
      </c>
      <c r="C65" s="302" t="s">
        <v>390</v>
      </c>
    </row>
    <row r="66" spans="1:3" ht="17.100000000000001" customHeight="1" x14ac:dyDescent="0.15">
      <c r="A66" s="301">
        <v>2024</v>
      </c>
      <c r="B66" s="212" t="s">
        <v>383</v>
      </c>
      <c r="C66" s="302" t="s">
        <v>1341</v>
      </c>
    </row>
    <row r="67" spans="1:3" ht="17.100000000000001" customHeight="1" x14ac:dyDescent="0.15">
      <c r="A67" s="301">
        <v>2025</v>
      </c>
      <c r="B67" s="212" t="s">
        <v>383</v>
      </c>
      <c r="C67" s="302" t="s">
        <v>1342</v>
      </c>
    </row>
    <row r="68" spans="1:3" ht="17.100000000000001" customHeight="1" x14ac:dyDescent="0.15">
      <c r="A68" s="301">
        <v>2026</v>
      </c>
      <c r="B68" s="212" t="s">
        <v>383</v>
      </c>
      <c r="C68" s="302" t="s">
        <v>1343</v>
      </c>
    </row>
    <row r="69" spans="1:3" ht="17.100000000000001" customHeight="1" x14ac:dyDescent="0.15">
      <c r="A69" s="301">
        <v>2027</v>
      </c>
      <c r="B69" s="212" t="s">
        <v>383</v>
      </c>
      <c r="C69" s="302" t="s">
        <v>515</v>
      </c>
    </row>
    <row r="70" spans="1:3" ht="17.100000000000001" customHeight="1" x14ac:dyDescent="0.15">
      <c r="A70" s="301">
        <v>2028</v>
      </c>
      <c r="B70" s="212" t="s">
        <v>383</v>
      </c>
      <c r="C70" s="302" t="s">
        <v>27</v>
      </c>
    </row>
    <row r="71" spans="1:3" ht="17.100000000000001" customHeight="1" x14ac:dyDescent="0.15">
      <c r="A71" s="301">
        <v>2029</v>
      </c>
      <c r="B71" s="212" t="s">
        <v>383</v>
      </c>
      <c r="C71" s="302" t="s">
        <v>391</v>
      </c>
    </row>
    <row r="72" spans="1:3" ht="17.100000000000001" customHeight="1" x14ac:dyDescent="0.15">
      <c r="A72" s="301">
        <v>2030</v>
      </c>
      <c r="B72" s="212" t="s">
        <v>383</v>
      </c>
      <c r="C72" s="302" t="s">
        <v>28</v>
      </c>
    </row>
    <row r="73" spans="1:3" ht="17.100000000000001" customHeight="1" x14ac:dyDescent="0.15">
      <c r="A73" s="301">
        <v>2031</v>
      </c>
      <c r="B73" s="212" t="s">
        <v>383</v>
      </c>
      <c r="C73" s="302" t="s">
        <v>392</v>
      </c>
    </row>
    <row r="74" spans="1:3" ht="17.100000000000001" customHeight="1" x14ac:dyDescent="0.15">
      <c r="A74" s="301">
        <v>2032</v>
      </c>
      <c r="B74" s="212" t="s">
        <v>383</v>
      </c>
      <c r="C74" s="302" t="s">
        <v>1344</v>
      </c>
    </row>
    <row r="75" spans="1:3" ht="17.100000000000001" customHeight="1" x14ac:dyDescent="0.15">
      <c r="A75" s="301">
        <v>2033</v>
      </c>
      <c r="B75" s="212" t="s">
        <v>383</v>
      </c>
      <c r="C75" s="302" t="s">
        <v>1345</v>
      </c>
    </row>
    <row r="76" spans="1:3" ht="17.100000000000001" customHeight="1" x14ac:dyDescent="0.15">
      <c r="A76" s="301">
        <v>2034</v>
      </c>
      <c r="B76" s="212" t="s">
        <v>383</v>
      </c>
      <c r="C76" s="302" t="s">
        <v>393</v>
      </c>
    </row>
    <row r="77" spans="1:3" ht="17.100000000000001" customHeight="1" x14ac:dyDescent="0.15">
      <c r="A77" s="301">
        <v>2035</v>
      </c>
      <c r="B77" s="212" t="s">
        <v>383</v>
      </c>
      <c r="C77" s="302" t="s">
        <v>1</v>
      </c>
    </row>
    <row r="78" spans="1:3" ht="17.100000000000001" customHeight="1" x14ac:dyDescent="0.15">
      <c r="A78" s="301">
        <v>2036</v>
      </c>
      <c r="B78" s="212" t="s">
        <v>383</v>
      </c>
      <c r="C78" s="302" t="s">
        <v>1346</v>
      </c>
    </row>
    <row r="79" spans="1:3" ht="17.100000000000001" customHeight="1" x14ac:dyDescent="0.15">
      <c r="A79" s="301">
        <v>2037</v>
      </c>
      <c r="B79" s="212" t="s">
        <v>383</v>
      </c>
      <c r="C79" s="302" t="s">
        <v>394</v>
      </c>
    </row>
    <row r="80" spans="1:3" ht="17.100000000000001" customHeight="1" x14ac:dyDescent="0.15">
      <c r="A80" s="301">
        <v>2038</v>
      </c>
      <c r="B80" s="212" t="s">
        <v>383</v>
      </c>
      <c r="C80" s="302" t="s">
        <v>38</v>
      </c>
    </row>
    <row r="81" spans="1:3" ht="17.100000000000001" customHeight="1" x14ac:dyDescent="0.15">
      <c r="A81" s="301">
        <v>2039</v>
      </c>
      <c r="B81" s="212" t="s">
        <v>383</v>
      </c>
      <c r="C81" s="302" t="s">
        <v>1347</v>
      </c>
    </row>
    <row r="82" spans="1:3" ht="17.100000000000001" customHeight="1" x14ac:dyDescent="0.15">
      <c r="A82" s="301">
        <v>2040</v>
      </c>
      <c r="B82" s="212" t="s">
        <v>383</v>
      </c>
      <c r="C82" s="302" t="s">
        <v>2</v>
      </c>
    </row>
    <row r="83" spans="1:3" ht="17.100000000000001" customHeight="1" x14ac:dyDescent="0.15">
      <c r="A83" s="301">
        <v>2041</v>
      </c>
      <c r="B83" s="212" t="s">
        <v>383</v>
      </c>
      <c r="C83" s="302" t="s">
        <v>1348</v>
      </c>
    </row>
    <row r="84" spans="1:3" ht="17.100000000000001" customHeight="1" x14ac:dyDescent="0.15">
      <c r="A84" s="301">
        <v>2042</v>
      </c>
      <c r="B84" s="212" t="s">
        <v>383</v>
      </c>
      <c r="C84" s="302" t="s">
        <v>477</v>
      </c>
    </row>
    <row r="85" spans="1:3" ht="17.100000000000001" customHeight="1" x14ac:dyDescent="0.15">
      <c r="A85" s="301">
        <v>2044</v>
      </c>
      <c r="B85" s="212" t="s">
        <v>383</v>
      </c>
      <c r="C85" s="302" t="s">
        <v>395</v>
      </c>
    </row>
    <row r="86" spans="1:3" ht="17.100000000000001" customHeight="1" x14ac:dyDescent="0.15">
      <c r="A86" s="301">
        <v>2045</v>
      </c>
      <c r="B86" s="212" t="s">
        <v>383</v>
      </c>
      <c r="C86" s="302" t="s">
        <v>478</v>
      </c>
    </row>
    <row r="87" spans="1:3" ht="17.100000000000001" customHeight="1" x14ac:dyDescent="0.15">
      <c r="A87" s="301">
        <v>2046</v>
      </c>
      <c r="B87" s="212" t="s">
        <v>383</v>
      </c>
      <c r="C87" s="302" t="s">
        <v>1349</v>
      </c>
    </row>
    <row r="88" spans="1:3" ht="17.100000000000001" customHeight="1" x14ac:dyDescent="0.15">
      <c r="A88" s="301">
        <v>2047</v>
      </c>
      <c r="B88" s="212" t="s">
        <v>383</v>
      </c>
      <c r="C88" s="302" t="s">
        <v>898</v>
      </c>
    </row>
    <row r="89" spans="1:3" ht="17.100000000000001" customHeight="1" x14ac:dyDescent="0.15">
      <c r="A89" s="301">
        <v>2048</v>
      </c>
      <c r="B89" s="212" t="s">
        <v>383</v>
      </c>
      <c r="C89" s="302" t="s">
        <v>1350</v>
      </c>
    </row>
    <row r="90" spans="1:3" ht="17.100000000000001" customHeight="1" x14ac:dyDescent="0.15">
      <c r="A90" s="301">
        <v>2049</v>
      </c>
      <c r="B90" s="212" t="s">
        <v>383</v>
      </c>
      <c r="C90" s="302" t="s">
        <v>1351</v>
      </c>
    </row>
    <row r="91" spans="1:3" ht="17.100000000000001" customHeight="1" x14ac:dyDescent="0.15">
      <c r="A91" s="301">
        <v>2050</v>
      </c>
      <c r="B91" s="212" t="s">
        <v>383</v>
      </c>
      <c r="C91" s="302" t="s">
        <v>39</v>
      </c>
    </row>
    <row r="92" spans="1:3" ht="17.100000000000001" customHeight="1" x14ac:dyDescent="0.15">
      <c r="A92" s="301">
        <v>2051</v>
      </c>
      <c r="B92" s="212" t="s">
        <v>383</v>
      </c>
      <c r="C92" s="302" t="s">
        <v>1352</v>
      </c>
    </row>
    <row r="93" spans="1:3" ht="17.100000000000001" customHeight="1" x14ac:dyDescent="0.15">
      <c r="A93" s="301">
        <v>2052</v>
      </c>
      <c r="B93" s="212" t="s">
        <v>383</v>
      </c>
      <c r="C93" s="302" t="s">
        <v>899</v>
      </c>
    </row>
    <row r="94" spans="1:3" ht="17.100000000000001" customHeight="1" x14ac:dyDescent="0.15">
      <c r="A94" s="301">
        <v>2053</v>
      </c>
      <c r="B94" s="212" t="s">
        <v>383</v>
      </c>
      <c r="C94" s="302" t="s">
        <v>932</v>
      </c>
    </row>
    <row r="95" spans="1:3" ht="17.100000000000001" customHeight="1" x14ac:dyDescent="0.15">
      <c r="A95" s="301">
        <v>2054</v>
      </c>
      <c r="B95" s="212" t="s">
        <v>383</v>
      </c>
      <c r="C95" s="302" t="s">
        <v>960</v>
      </c>
    </row>
    <row r="96" spans="1:3" ht="17.100000000000001" customHeight="1" x14ac:dyDescent="0.15">
      <c r="A96" s="301">
        <v>2055</v>
      </c>
      <c r="B96" s="212" t="s">
        <v>383</v>
      </c>
      <c r="C96" s="302" t="s">
        <v>993</v>
      </c>
    </row>
    <row r="97" spans="1:3" ht="17.100000000000001" customHeight="1" x14ac:dyDescent="0.15">
      <c r="A97" s="301">
        <v>3001</v>
      </c>
      <c r="B97" s="212" t="s">
        <v>396</v>
      </c>
      <c r="C97" s="302" t="s">
        <v>397</v>
      </c>
    </row>
    <row r="98" spans="1:3" ht="17.100000000000001" customHeight="1" x14ac:dyDescent="0.15">
      <c r="A98" s="301">
        <v>3002</v>
      </c>
      <c r="B98" s="212" t="s">
        <v>396</v>
      </c>
      <c r="C98" s="302" t="s">
        <v>994</v>
      </c>
    </row>
    <row r="99" spans="1:3" ht="17.100000000000001" customHeight="1" x14ac:dyDescent="0.15">
      <c r="A99" s="301">
        <v>3003</v>
      </c>
      <c r="B99" s="212" t="s">
        <v>396</v>
      </c>
      <c r="C99" s="302" t="s">
        <v>398</v>
      </c>
    </row>
    <row r="100" spans="1:3" ht="17.100000000000001" customHeight="1" x14ac:dyDescent="0.15">
      <c r="A100" s="301">
        <v>3004</v>
      </c>
      <c r="B100" s="212" t="s">
        <v>396</v>
      </c>
      <c r="C100" s="302" t="s">
        <v>933</v>
      </c>
    </row>
    <row r="101" spans="1:3" ht="17.100000000000001" customHeight="1" x14ac:dyDescent="0.15">
      <c r="A101" s="301">
        <v>3005</v>
      </c>
      <c r="B101" s="212" t="s">
        <v>396</v>
      </c>
      <c r="C101" s="302" t="s">
        <v>1353</v>
      </c>
    </row>
    <row r="102" spans="1:3" ht="17.100000000000001" customHeight="1" x14ac:dyDescent="0.15">
      <c r="A102" s="301">
        <v>3006</v>
      </c>
      <c r="B102" s="212" t="s">
        <v>396</v>
      </c>
      <c r="C102" s="302" t="s">
        <v>399</v>
      </c>
    </row>
    <row r="103" spans="1:3" ht="17.100000000000001" customHeight="1" x14ac:dyDescent="0.15">
      <c r="A103" s="301">
        <v>3007</v>
      </c>
      <c r="B103" s="212" t="s">
        <v>396</v>
      </c>
      <c r="C103" s="302" t="s">
        <v>400</v>
      </c>
    </row>
    <row r="104" spans="1:3" ht="17.100000000000001" customHeight="1" x14ac:dyDescent="0.15">
      <c r="A104" s="301">
        <v>3008</v>
      </c>
      <c r="B104" s="212" t="s">
        <v>396</v>
      </c>
      <c r="C104" s="302" t="s">
        <v>961</v>
      </c>
    </row>
    <row r="105" spans="1:3" ht="17.100000000000001" customHeight="1" x14ac:dyDescent="0.15">
      <c r="A105" s="301">
        <v>3009</v>
      </c>
      <c r="B105" s="212" t="s">
        <v>396</v>
      </c>
      <c r="C105" s="302" t="s">
        <v>1354</v>
      </c>
    </row>
    <row r="106" spans="1:3" ht="17.100000000000001" customHeight="1" x14ac:dyDescent="0.15">
      <c r="A106" s="301">
        <v>3010</v>
      </c>
      <c r="B106" s="212" t="s">
        <v>396</v>
      </c>
      <c r="C106" s="302" t="s">
        <v>1355</v>
      </c>
    </row>
    <row r="107" spans="1:3" ht="17.100000000000001" customHeight="1" x14ac:dyDescent="0.15">
      <c r="A107" s="301">
        <v>3011</v>
      </c>
      <c r="B107" s="212" t="s">
        <v>396</v>
      </c>
      <c r="C107" s="302" t="s">
        <v>401</v>
      </c>
    </row>
    <row r="108" spans="1:3" ht="17.100000000000001" customHeight="1" x14ac:dyDescent="0.15">
      <c r="A108" s="301">
        <v>3012</v>
      </c>
      <c r="B108" s="212" t="s">
        <v>396</v>
      </c>
      <c r="C108" s="302" t="s">
        <v>402</v>
      </c>
    </row>
    <row r="109" spans="1:3" ht="17.100000000000001" customHeight="1" x14ac:dyDescent="0.15">
      <c r="A109" s="301">
        <v>3013</v>
      </c>
      <c r="B109" s="212" t="s">
        <v>396</v>
      </c>
      <c r="C109" s="302" t="s">
        <v>1356</v>
      </c>
    </row>
    <row r="110" spans="1:3" ht="17.100000000000001" customHeight="1" x14ac:dyDescent="0.15">
      <c r="A110" s="301">
        <v>3014</v>
      </c>
      <c r="B110" s="212" t="s">
        <v>396</v>
      </c>
      <c r="C110" s="302" t="s">
        <v>403</v>
      </c>
    </row>
    <row r="111" spans="1:3" ht="17.100000000000001" customHeight="1" x14ac:dyDescent="0.15">
      <c r="A111" s="301">
        <v>3015</v>
      </c>
      <c r="B111" s="212" t="s">
        <v>396</v>
      </c>
      <c r="C111" s="302" t="s">
        <v>404</v>
      </c>
    </row>
    <row r="112" spans="1:3" ht="17.100000000000001" customHeight="1" x14ac:dyDescent="0.15">
      <c r="A112" s="301">
        <v>3016</v>
      </c>
      <c r="B112" s="212" t="s">
        <v>396</v>
      </c>
      <c r="C112" s="302" t="s">
        <v>900</v>
      </c>
    </row>
    <row r="113" spans="1:3" ht="17.100000000000001" customHeight="1" x14ac:dyDescent="0.15">
      <c r="A113" s="301">
        <v>3017</v>
      </c>
      <c r="B113" s="212" t="s">
        <v>396</v>
      </c>
      <c r="C113" s="302" t="s">
        <v>901</v>
      </c>
    </row>
    <row r="114" spans="1:3" ht="17.100000000000001" customHeight="1" x14ac:dyDescent="0.15">
      <c r="A114" s="301">
        <v>3018</v>
      </c>
      <c r="B114" s="212" t="s">
        <v>396</v>
      </c>
      <c r="C114" s="302" t="s">
        <v>1357</v>
      </c>
    </row>
    <row r="115" spans="1:3" ht="17.100000000000001" customHeight="1" x14ac:dyDescent="0.15">
      <c r="A115" s="301">
        <v>3019</v>
      </c>
      <c r="B115" s="212" t="s">
        <v>396</v>
      </c>
      <c r="C115" s="302" t="s">
        <v>479</v>
      </c>
    </row>
    <row r="116" spans="1:3" ht="17.100000000000001" customHeight="1" x14ac:dyDescent="0.15">
      <c r="A116" s="301">
        <v>3020</v>
      </c>
      <c r="B116" s="212" t="s">
        <v>396</v>
      </c>
      <c r="C116" s="302" t="s">
        <v>405</v>
      </c>
    </row>
    <row r="117" spans="1:3" ht="17.100000000000001" customHeight="1" x14ac:dyDescent="0.15">
      <c r="A117" s="301">
        <v>3021</v>
      </c>
      <c r="B117" s="212" t="s">
        <v>396</v>
      </c>
      <c r="C117" s="302" t="s">
        <v>406</v>
      </c>
    </row>
    <row r="118" spans="1:3" ht="17.100000000000001" customHeight="1" x14ac:dyDescent="0.15">
      <c r="A118" s="301">
        <v>3022</v>
      </c>
      <c r="B118" s="212" t="s">
        <v>396</v>
      </c>
      <c r="C118" s="302" t="s">
        <v>1358</v>
      </c>
    </row>
    <row r="119" spans="1:3" ht="17.100000000000001" customHeight="1" x14ac:dyDescent="0.15">
      <c r="A119" s="301">
        <v>3023</v>
      </c>
      <c r="B119" s="212" t="s">
        <v>396</v>
      </c>
      <c r="C119" s="302" t="s">
        <v>407</v>
      </c>
    </row>
    <row r="120" spans="1:3" ht="17.100000000000001" customHeight="1" x14ac:dyDescent="0.15">
      <c r="A120" s="301">
        <v>3024</v>
      </c>
      <c r="B120" s="212" t="s">
        <v>396</v>
      </c>
      <c r="C120" s="302" t="s">
        <v>1359</v>
      </c>
    </row>
    <row r="121" spans="1:3" ht="17.100000000000001" customHeight="1" x14ac:dyDescent="0.15">
      <c r="A121" s="301">
        <v>3025</v>
      </c>
      <c r="B121" s="212" t="s">
        <v>396</v>
      </c>
      <c r="C121" s="302" t="s">
        <v>408</v>
      </c>
    </row>
    <row r="122" spans="1:3" ht="17.100000000000001" customHeight="1" x14ac:dyDescent="0.15">
      <c r="A122" s="301">
        <v>3026</v>
      </c>
      <c r="B122" s="212" t="s">
        <v>396</v>
      </c>
      <c r="C122" s="302" t="s">
        <v>995</v>
      </c>
    </row>
    <row r="123" spans="1:3" ht="17.100000000000001" customHeight="1" x14ac:dyDescent="0.15">
      <c r="A123" s="301">
        <v>3027</v>
      </c>
      <c r="B123" s="212" t="s">
        <v>396</v>
      </c>
      <c r="C123" s="302" t="s">
        <v>409</v>
      </c>
    </row>
    <row r="124" spans="1:3" ht="17.100000000000001" customHeight="1" x14ac:dyDescent="0.15">
      <c r="A124" s="301">
        <v>3029</v>
      </c>
      <c r="B124" s="212" t="s">
        <v>396</v>
      </c>
      <c r="C124" s="302" t="s">
        <v>410</v>
      </c>
    </row>
    <row r="125" spans="1:3" ht="17.100000000000001" customHeight="1" x14ac:dyDescent="0.15">
      <c r="A125" s="301">
        <v>3030</v>
      </c>
      <c r="B125" s="212" t="s">
        <v>396</v>
      </c>
      <c r="C125" s="302" t="s">
        <v>411</v>
      </c>
    </row>
    <row r="126" spans="1:3" ht="17.100000000000001" customHeight="1" x14ac:dyDescent="0.15">
      <c r="A126" s="301">
        <v>3031</v>
      </c>
      <c r="B126" s="212" t="s">
        <v>396</v>
      </c>
      <c r="C126" s="302" t="s">
        <v>1360</v>
      </c>
    </row>
    <row r="127" spans="1:3" ht="17.100000000000001" customHeight="1" x14ac:dyDescent="0.15">
      <c r="A127" s="301">
        <v>3032</v>
      </c>
      <c r="B127" s="212" t="s">
        <v>396</v>
      </c>
      <c r="C127" s="302" t="s">
        <v>996</v>
      </c>
    </row>
    <row r="128" spans="1:3" ht="17.100000000000001" customHeight="1" x14ac:dyDescent="0.15">
      <c r="A128" s="301">
        <v>3033</v>
      </c>
      <c r="B128" s="212" t="s">
        <v>396</v>
      </c>
      <c r="C128" s="302" t="s">
        <v>412</v>
      </c>
    </row>
    <row r="129" spans="1:3" ht="17.100000000000001" customHeight="1" x14ac:dyDescent="0.15">
      <c r="A129" s="301">
        <v>3034</v>
      </c>
      <c r="B129" s="212" t="s">
        <v>396</v>
      </c>
      <c r="C129" s="302" t="s">
        <v>413</v>
      </c>
    </row>
    <row r="130" spans="1:3" ht="17.100000000000001" customHeight="1" x14ac:dyDescent="0.15">
      <c r="A130" s="301">
        <v>3035</v>
      </c>
      <c r="B130" s="212" t="s">
        <v>396</v>
      </c>
      <c r="C130" s="302" t="s">
        <v>414</v>
      </c>
    </row>
    <row r="131" spans="1:3" ht="17.100000000000001" customHeight="1" x14ac:dyDescent="0.15">
      <c r="A131" s="301">
        <v>3036</v>
      </c>
      <c r="B131" s="212" t="s">
        <v>396</v>
      </c>
      <c r="C131" s="302" t="s">
        <v>415</v>
      </c>
    </row>
    <row r="132" spans="1:3" ht="17.100000000000001" customHeight="1" x14ac:dyDescent="0.15">
      <c r="A132" s="301">
        <v>3037</v>
      </c>
      <c r="B132" s="212" t="s">
        <v>396</v>
      </c>
      <c r="C132" s="302" t="s">
        <v>480</v>
      </c>
    </row>
    <row r="133" spans="1:3" ht="17.100000000000001" customHeight="1" x14ac:dyDescent="0.15">
      <c r="A133" s="301">
        <v>3038</v>
      </c>
      <c r="B133" s="212" t="s">
        <v>396</v>
      </c>
      <c r="C133" s="302" t="s">
        <v>1361</v>
      </c>
    </row>
    <row r="134" spans="1:3" ht="17.100000000000001" customHeight="1" x14ac:dyDescent="0.15">
      <c r="A134" s="301">
        <v>3039</v>
      </c>
      <c r="B134" s="212" t="s">
        <v>396</v>
      </c>
      <c r="C134" s="302" t="s">
        <v>416</v>
      </c>
    </row>
    <row r="135" spans="1:3" ht="17.100000000000001" customHeight="1" x14ac:dyDescent="0.15">
      <c r="A135" s="301">
        <v>3040</v>
      </c>
      <c r="B135" s="212" t="s">
        <v>396</v>
      </c>
      <c r="C135" s="302" t="s">
        <v>417</v>
      </c>
    </row>
    <row r="136" spans="1:3" ht="17.100000000000001" customHeight="1" x14ac:dyDescent="0.15">
      <c r="A136" s="301">
        <v>3041</v>
      </c>
      <c r="B136" s="212" t="s">
        <v>396</v>
      </c>
      <c r="C136" s="302" t="s">
        <v>418</v>
      </c>
    </row>
    <row r="137" spans="1:3" ht="17.100000000000001" customHeight="1" x14ac:dyDescent="0.15">
      <c r="A137" s="301">
        <v>3042</v>
      </c>
      <c r="B137" s="212" t="s">
        <v>396</v>
      </c>
      <c r="C137" s="302" t="s">
        <v>1362</v>
      </c>
    </row>
    <row r="138" spans="1:3" ht="17.100000000000001" customHeight="1" x14ac:dyDescent="0.15">
      <c r="A138" s="301">
        <v>3043</v>
      </c>
      <c r="B138" s="212" t="s">
        <v>396</v>
      </c>
      <c r="C138" s="302" t="s">
        <v>1363</v>
      </c>
    </row>
    <row r="139" spans="1:3" ht="17.100000000000001" customHeight="1" x14ac:dyDescent="0.15">
      <c r="A139" s="301">
        <v>3044</v>
      </c>
      <c r="B139" s="212" t="s">
        <v>396</v>
      </c>
      <c r="C139" s="302" t="s">
        <v>1364</v>
      </c>
    </row>
    <row r="140" spans="1:3" ht="17.100000000000001" customHeight="1" x14ac:dyDescent="0.15">
      <c r="A140" s="301">
        <v>3045</v>
      </c>
      <c r="B140" s="212" t="s">
        <v>396</v>
      </c>
      <c r="C140" s="302" t="s">
        <v>481</v>
      </c>
    </row>
    <row r="141" spans="1:3" ht="17.100000000000001" customHeight="1" x14ac:dyDescent="0.15">
      <c r="A141" s="301">
        <v>3046</v>
      </c>
      <c r="B141" s="212" t="s">
        <v>396</v>
      </c>
      <c r="C141" s="302" t="s">
        <v>419</v>
      </c>
    </row>
    <row r="142" spans="1:3" ht="17.100000000000001" customHeight="1" x14ac:dyDescent="0.15">
      <c r="A142" s="301">
        <v>3047</v>
      </c>
      <c r="B142" s="212" t="s">
        <v>396</v>
      </c>
      <c r="C142" s="302" t="s">
        <v>482</v>
      </c>
    </row>
    <row r="143" spans="1:3" ht="17.100000000000001" customHeight="1" x14ac:dyDescent="0.15">
      <c r="A143" s="301">
        <v>3048</v>
      </c>
      <c r="B143" s="212" t="s">
        <v>396</v>
      </c>
      <c r="C143" s="302" t="s">
        <v>420</v>
      </c>
    </row>
    <row r="144" spans="1:3" ht="17.100000000000001" customHeight="1" x14ac:dyDescent="0.15">
      <c r="A144" s="301">
        <v>3049</v>
      </c>
      <c r="B144" s="212" t="s">
        <v>396</v>
      </c>
      <c r="C144" s="302" t="s">
        <v>421</v>
      </c>
    </row>
    <row r="145" spans="1:3" ht="17.100000000000001" customHeight="1" x14ac:dyDescent="0.15">
      <c r="A145" s="301">
        <v>3050</v>
      </c>
      <c r="B145" s="212" t="s">
        <v>396</v>
      </c>
      <c r="C145" s="302" t="s">
        <v>1365</v>
      </c>
    </row>
    <row r="146" spans="1:3" ht="17.100000000000001" customHeight="1" x14ac:dyDescent="0.15">
      <c r="A146" s="301">
        <v>3051</v>
      </c>
      <c r="B146" s="212" t="s">
        <v>396</v>
      </c>
      <c r="C146" s="302" t="s">
        <v>1366</v>
      </c>
    </row>
    <row r="147" spans="1:3" ht="17.100000000000001" customHeight="1" x14ac:dyDescent="0.15">
      <c r="A147" s="301">
        <v>3052</v>
      </c>
      <c r="B147" s="212" t="s">
        <v>396</v>
      </c>
      <c r="C147" s="302" t="s">
        <v>422</v>
      </c>
    </row>
    <row r="148" spans="1:3" ht="17.100000000000001" customHeight="1" x14ac:dyDescent="0.15">
      <c r="A148" s="301">
        <v>3053</v>
      </c>
      <c r="B148" s="212" t="s">
        <v>396</v>
      </c>
      <c r="C148" s="302" t="s">
        <v>423</v>
      </c>
    </row>
    <row r="149" spans="1:3" ht="17.100000000000001" customHeight="1" x14ac:dyDescent="0.15">
      <c r="A149" s="301">
        <v>3054</v>
      </c>
      <c r="B149" s="212" t="s">
        <v>396</v>
      </c>
      <c r="C149" s="302" t="s">
        <v>1367</v>
      </c>
    </row>
    <row r="150" spans="1:3" ht="17.100000000000001" customHeight="1" x14ac:dyDescent="0.15">
      <c r="A150" s="301">
        <v>3055</v>
      </c>
      <c r="B150" s="212" t="s">
        <v>396</v>
      </c>
      <c r="C150" s="302" t="s">
        <v>424</v>
      </c>
    </row>
    <row r="151" spans="1:3" ht="17.100000000000001" customHeight="1" x14ac:dyDescent="0.15">
      <c r="A151" s="301">
        <v>3056</v>
      </c>
      <c r="B151" s="212" t="s">
        <v>396</v>
      </c>
      <c r="C151" s="302" t="s">
        <v>425</v>
      </c>
    </row>
    <row r="152" spans="1:3" ht="17.100000000000001" customHeight="1" x14ac:dyDescent="0.15">
      <c r="A152" s="301">
        <v>3057</v>
      </c>
      <c r="B152" s="212" t="s">
        <v>396</v>
      </c>
      <c r="C152" s="302" t="s">
        <v>426</v>
      </c>
    </row>
    <row r="153" spans="1:3" ht="17.100000000000001" customHeight="1" x14ac:dyDescent="0.15">
      <c r="A153" s="301">
        <v>3058</v>
      </c>
      <c r="B153" s="212" t="s">
        <v>396</v>
      </c>
      <c r="C153" s="302" t="s">
        <v>427</v>
      </c>
    </row>
    <row r="154" spans="1:3" ht="17.100000000000001" customHeight="1" x14ac:dyDescent="0.15">
      <c r="A154" s="301">
        <v>3059</v>
      </c>
      <c r="B154" s="212" t="s">
        <v>396</v>
      </c>
      <c r="C154" s="302" t="s">
        <v>770</v>
      </c>
    </row>
    <row r="155" spans="1:3" ht="17.100000000000001" customHeight="1" x14ac:dyDescent="0.15">
      <c r="A155" s="301">
        <v>3060</v>
      </c>
      <c r="B155" s="212" t="s">
        <v>396</v>
      </c>
      <c r="C155" s="302" t="s">
        <v>902</v>
      </c>
    </row>
    <row r="156" spans="1:3" ht="17.100000000000001" customHeight="1" x14ac:dyDescent="0.15">
      <c r="A156" s="301">
        <v>3061</v>
      </c>
      <c r="B156" s="212" t="s">
        <v>396</v>
      </c>
      <c r="C156" s="302" t="s">
        <v>516</v>
      </c>
    </row>
    <row r="157" spans="1:3" ht="17.100000000000001" customHeight="1" x14ac:dyDescent="0.15">
      <c r="A157" s="301">
        <v>3062</v>
      </c>
      <c r="B157" s="212" t="s">
        <v>396</v>
      </c>
      <c r="C157" s="302" t="s">
        <v>428</v>
      </c>
    </row>
    <row r="158" spans="1:3" ht="17.100000000000001" customHeight="1" x14ac:dyDescent="0.15">
      <c r="A158" s="301">
        <v>3063</v>
      </c>
      <c r="B158" s="212" t="s">
        <v>396</v>
      </c>
      <c r="C158" s="302" t="s">
        <v>429</v>
      </c>
    </row>
    <row r="159" spans="1:3" ht="17.100000000000001" customHeight="1" x14ac:dyDescent="0.15">
      <c r="A159" s="301">
        <v>3064</v>
      </c>
      <c r="B159" s="212" t="s">
        <v>396</v>
      </c>
      <c r="C159" s="302" t="s">
        <v>430</v>
      </c>
    </row>
    <row r="160" spans="1:3" ht="17.100000000000001" customHeight="1" x14ac:dyDescent="0.15">
      <c r="A160" s="301">
        <v>3065</v>
      </c>
      <c r="B160" s="212" t="s">
        <v>396</v>
      </c>
      <c r="C160" s="302" t="s">
        <v>431</v>
      </c>
    </row>
    <row r="161" spans="1:3" ht="17.100000000000001" customHeight="1" x14ac:dyDescent="0.15">
      <c r="A161" s="301">
        <v>3066</v>
      </c>
      <c r="B161" s="212" t="s">
        <v>396</v>
      </c>
      <c r="C161" s="302" t="s">
        <v>432</v>
      </c>
    </row>
    <row r="162" spans="1:3" ht="17.100000000000001" customHeight="1" x14ac:dyDescent="0.15">
      <c r="A162" s="301">
        <v>3067</v>
      </c>
      <c r="B162" s="212" t="s">
        <v>396</v>
      </c>
      <c r="C162" s="302" t="s">
        <v>483</v>
      </c>
    </row>
    <row r="163" spans="1:3" ht="17.100000000000001" customHeight="1" x14ac:dyDescent="0.15">
      <c r="A163" s="301">
        <v>3068</v>
      </c>
      <c r="B163" s="212" t="s">
        <v>396</v>
      </c>
      <c r="C163" s="302" t="s">
        <v>433</v>
      </c>
    </row>
    <row r="164" spans="1:3" ht="17.100000000000001" customHeight="1" x14ac:dyDescent="0.15">
      <c r="A164" s="301">
        <v>3069</v>
      </c>
      <c r="B164" s="212" t="s">
        <v>396</v>
      </c>
      <c r="C164" s="302" t="s">
        <v>903</v>
      </c>
    </row>
    <row r="165" spans="1:3" ht="17.100000000000001" customHeight="1" x14ac:dyDescent="0.15">
      <c r="A165" s="301">
        <v>3070</v>
      </c>
      <c r="B165" s="212" t="s">
        <v>396</v>
      </c>
      <c r="C165" s="302" t="s">
        <v>434</v>
      </c>
    </row>
    <row r="166" spans="1:3" ht="17.100000000000001" customHeight="1" x14ac:dyDescent="0.15">
      <c r="A166" s="301">
        <v>3073</v>
      </c>
      <c r="B166" s="212" t="s">
        <v>396</v>
      </c>
      <c r="C166" s="302" t="s">
        <v>435</v>
      </c>
    </row>
    <row r="167" spans="1:3" ht="17.100000000000001" customHeight="1" x14ac:dyDescent="0.15">
      <c r="A167" s="301">
        <v>3075</v>
      </c>
      <c r="B167" s="212" t="s">
        <v>396</v>
      </c>
      <c r="C167" s="302" t="s">
        <v>934</v>
      </c>
    </row>
    <row r="168" spans="1:3" ht="17.100000000000001" customHeight="1" x14ac:dyDescent="0.15">
      <c r="A168" s="301">
        <v>3076</v>
      </c>
      <c r="B168" s="212" t="s">
        <v>396</v>
      </c>
      <c r="C168" s="302" t="s">
        <v>436</v>
      </c>
    </row>
    <row r="169" spans="1:3" ht="17.100000000000001" customHeight="1" x14ac:dyDescent="0.15">
      <c r="A169" s="301">
        <v>3077</v>
      </c>
      <c r="B169" s="212" t="s">
        <v>396</v>
      </c>
      <c r="C169" s="302" t="s">
        <v>484</v>
      </c>
    </row>
    <row r="170" spans="1:3" ht="17.100000000000001" customHeight="1" x14ac:dyDescent="0.15">
      <c r="A170" s="301">
        <v>3078</v>
      </c>
      <c r="B170" s="212" t="s">
        <v>396</v>
      </c>
      <c r="C170" s="302" t="s">
        <v>437</v>
      </c>
    </row>
    <row r="171" spans="1:3" ht="17.100000000000001" customHeight="1" x14ac:dyDescent="0.15">
      <c r="A171" s="301">
        <v>3079</v>
      </c>
      <c r="B171" s="212" t="s">
        <v>396</v>
      </c>
      <c r="C171" s="302" t="s">
        <v>438</v>
      </c>
    </row>
    <row r="172" spans="1:3" ht="17.100000000000001" customHeight="1" x14ac:dyDescent="0.15">
      <c r="A172" s="301">
        <v>3080</v>
      </c>
      <c r="B172" s="212" t="s">
        <v>396</v>
      </c>
      <c r="C172" s="302" t="s">
        <v>1368</v>
      </c>
    </row>
    <row r="173" spans="1:3" ht="17.100000000000001" customHeight="1" x14ac:dyDescent="0.15">
      <c r="A173" s="301">
        <v>3081</v>
      </c>
      <c r="B173" s="212" t="s">
        <v>396</v>
      </c>
      <c r="C173" s="302" t="s">
        <v>1369</v>
      </c>
    </row>
    <row r="174" spans="1:3" ht="17.100000000000001" customHeight="1" x14ac:dyDescent="0.15">
      <c r="A174" s="301">
        <v>3082</v>
      </c>
      <c r="B174" s="212" t="s">
        <v>396</v>
      </c>
      <c r="C174" s="302" t="s">
        <v>439</v>
      </c>
    </row>
    <row r="175" spans="1:3" ht="17.100000000000001" customHeight="1" x14ac:dyDescent="0.15">
      <c r="A175" s="301">
        <v>3083</v>
      </c>
      <c r="B175" s="212" t="s">
        <v>396</v>
      </c>
      <c r="C175" s="302" t="s">
        <v>997</v>
      </c>
    </row>
    <row r="176" spans="1:3" ht="17.100000000000001" customHeight="1" x14ac:dyDescent="0.15">
      <c r="A176" s="301">
        <v>3084</v>
      </c>
      <c r="B176" s="212" t="s">
        <v>396</v>
      </c>
      <c r="C176" s="302" t="s">
        <v>485</v>
      </c>
    </row>
    <row r="177" spans="1:3" ht="17.100000000000001" customHeight="1" x14ac:dyDescent="0.15">
      <c r="A177" s="301">
        <v>3085</v>
      </c>
      <c r="B177" s="212" t="s">
        <v>396</v>
      </c>
      <c r="C177" s="302" t="s">
        <v>486</v>
      </c>
    </row>
    <row r="178" spans="1:3" ht="17.100000000000001" customHeight="1" x14ac:dyDescent="0.15">
      <c r="A178" s="301">
        <v>3086</v>
      </c>
      <c r="B178" s="212" t="s">
        <v>396</v>
      </c>
      <c r="C178" s="302" t="s">
        <v>1370</v>
      </c>
    </row>
    <row r="179" spans="1:3" ht="17.100000000000001" customHeight="1" x14ac:dyDescent="0.15">
      <c r="A179" s="301">
        <v>3087</v>
      </c>
      <c r="B179" s="212" t="s">
        <v>396</v>
      </c>
      <c r="C179" s="302" t="s">
        <v>1371</v>
      </c>
    </row>
    <row r="180" spans="1:3" ht="17.100000000000001" customHeight="1" x14ac:dyDescent="0.15">
      <c r="A180" s="301">
        <v>3088</v>
      </c>
      <c r="B180" s="212" t="s">
        <v>396</v>
      </c>
      <c r="C180" s="302" t="s">
        <v>487</v>
      </c>
    </row>
    <row r="181" spans="1:3" ht="17.100000000000001" customHeight="1" x14ac:dyDescent="0.15">
      <c r="A181" s="301">
        <v>3089</v>
      </c>
      <c r="B181" s="212" t="s">
        <v>396</v>
      </c>
      <c r="C181" s="302" t="s">
        <v>1372</v>
      </c>
    </row>
    <row r="182" spans="1:3" ht="17.100000000000001" customHeight="1" x14ac:dyDescent="0.15">
      <c r="A182" s="301">
        <v>3090</v>
      </c>
      <c r="B182" s="212" t="s">
        <v>396</v>
      </c>
      <c r="C182" s="302" t="s">
        <v>488</v>
      </c>
    </row>
    <row r="183" spans="1:3" ht="17.100000000000001" customHeight="1" x14ac:dyDescent="0.15">
      <c r="A183" s="301">
        <v>3091</v>
      </c>
      <c r="B183" s="212" t="s">
        <v>396</v>
      </c>
      <c r="C183" s="302" t="s">
        <v>31</v>
      </c>
    </row>
    <row r="184" spans="1:3" ht="17.100000000000001" customHeight="1" x14ac:dyDescent="0.15">
      <c r="A184" s="301">
        <v>3092</v>
      </c>
      <c r="B184" s="212" t="s">
        <v>396</v>
      </c>
      <c r="C184" s="302" t="s">
        <v>489</v>
      </c>
    </row>
    <row r="185" spans="1:3" ht="17.100000000000001" customHeight="1" x14ac:dyDescent="0.15">
      <c r="A185" s="301">
        <v>3093</v>
      </c>
      <c r="B185" s="212" t="s">
        <v>396</v>
      </c>
      <c r="C185" s="302" t="s">
        <v>1373</v>
      </c>
    </row>
    <row r="186" spans="1:3" ht="17.100000000000001" customHeight="1" x14ac:dyDescent="0.15">
      <c r="A186" s="301">
        <v>3094</v>
      </c>
      <c r="B186" s="212" t="s">
        <v>396</v>
      </c>
      <c r="C186" s="302" t="s">
        <v>490</v>
      </c>
    </row>
    <row r="187" spans="1:3" ht="17.100000000000001" customHeight="1" x14ac:dyDescent="0.15">
      <c r="A187" s="301">
        <v>3095</v>
      </c>
      <c r="B187" s="212" t="s">
        <v>396</v>
      </c>
      <c r="C187" s="302" t="s">
        <v>491</v>
      </c>
    </row>
    <row r="188" spans="1:3" ht="17.100000000000001" customHeight="1" x14ac:dyDescent="0.15">
      <c r="A188" s="301">
        <v>3096</v>
      </c>
      <c r="B188" s="212" t="s">
        <v>396</v>
      </c>
      <c r="C188" s="302" t="s">
        <v>440</v>
      </c>
    </row>
    <row r="189" spans="1:3" ht="17.100000000000001" customHeight="1" x14ac:dyDescent="0.15">
      <c r="A189" s="301">
        <v>3097</v>
      </c>
      <c r="B189" s="212" t="s">
        <v>396</v>
      </c>
      <c r="C189" s="302" t="s">
        <v>441</v>
      </c>
    </row>
    <row r="190" spans="1:3" ht="17.100000000000001" customHeight="1" x14ac:dyDescent="0.15">
      <c r="A190" s="301">
        <v>3098</v>
      </c>
      <c r="B190" s="212" t="s">
        <v>396</v>
      </c>
      <c r="C190" s="302" t="s">
        <v>1374</v>
      </c>
    </row>
    <row r="191" spans="1:3" ht="17.100000000000001" customHeight="1" x14ac:dyDescent="0.15">
      <c r="A191" s="301">
        <v>3099</v>
      </c>
      <c r="B191" s="212" t="s">
        <v>396</v>
      </c>
      <c r="C191" s="302" t="s">
        <v>442</v>
      </c>
    </row>
    <row r="192" spans="1:3" ht="17.100000000000001" customHeight="1" x14ac:dyDescent="0.15">
      <c r="A192" s="301">
        <v>3100</v>
      </c>
      <c r="B192" s="212" t="s">
        <v>396</v>
      </c>
      <c r="C192" s="302" t="s">
        <v>1375</v>
      </c>
    </row>
    <row r="193" spans="1:3" ht="17.100000000000001" customHeight="1" x14ac:dyDescent="0.15">
      <c r="A193" s="301">
        <v>3101</v>
      </c>
      <c r="B193" s="212" t="s">
        <v>396</v>
      </c>
      <c r="C193" s="302" t="s">
        <v>1376</v>
      </c>
    </row>
    <row r="194" spans="1:3" ht="17.100000000000001" customHeight="1" x14ac:dyDescent="0.15">
      <c r="A194" s="301">
        <v>3102</v>
      </c>
      <c r="B194" s="212" t="s">
        <v>396</v>
      </c>
      <c r="C194" s="302" t="s">
        <v>443</v>
      </c>
    </row>
    <row r="195" spans="1:3" ht="17.100000000000001" customHeight="1" x14ac:dyDescent="0.15">
      <c r="A195" s="301">
        <v>3103</v>
      </c>
      <c r="B195" s="212" t="s">
        <v>396</v>
      </c>
      <c r="C195" s="302" t="s">
        <v>1377</v>
      </c>
    </row>
    <row r="196" spans="1:3" ht="17.100000000000001" customHeight="1" x14ac:dyDescent="0.15">
      <c r="A196" s="301">
        <v>3104</v>
      </c>
      <c r="B196" s="212" t="s">
        <v>396</v>
      </c>
      <c r="C196" s="302" t="s">
        <v>444</v>
      </c>
    </row>
    <row r="197" spans="1:3" ht="17.100000000000001" customHeight="1" x14ac:dyDescent="0.15">
      <c r="A197" s="301">
        <v>3105</v>
      </c>
      <c r="B197" s="212" t="s">
        <v>396</v>
      </c>
      <c r="C197" s="302" t="s">
        <v>1378</v>
      </c>
    </row>
    <row r="198" spans="1:3" ht="17.100000000000001" customHeight="1" x14ac:dyDescent="0.15">
      <c r="A198" s="301">
        <v>3106</v>
      </c>
      <c r="B198" s="212" t="s">
        <v>396</v>
      </c>
      <c r="C198" s="302" t="s">
        <v>445</v>
      </c>
    </row>
    <row r="199" spans="1:3" ht="17.100000000000001" customHeight="1" x14ac:dyDescent="0.15">
      <c r="A199" s="301">
        <v>3107</v>
      </c>
      <c r="B199" s="212" t="s">
        <v>396</v>
      </c>
      <c r="C199" s="302" t="s">
        <v>1379</v>
      </c>
    </row>
    <row r="200" spans="1:3" ht="17.100000000000001" customHeight="1" x14ac:dyDescent="0.15">
      <c r="A200" s="301">
        <v>3108</v>
      </c>
      <c r="B200" s="212" t="s">
        <v>396</v>
      </c>
      <c r="C200" s="302" t="s">
        <v>446</v>
      </c>
    </row>
    <row r="201" spans="1:3" ht="17.100000000000001" customHeight="1" x14ac:dyDescent="0.15">
      <c r="A201" s="301">
        <v>3109</v>
      </c>
      <c r="B201" s="212" t="s">
        <v>396</v>
      </c>
      <c r="C201" s="302" t="s">
        <v>447</v>
      </c>
    </row>
    <row r="202" spans="1:3" ht="17.100000000000001" customHeight="1" x14ac:dyDescent="0.15">
      <c r="A202" s="301">
        <v>3110</v>
      </c>
      <c r="B202" s="212" t="s">
        <v>396</v>
      </c>
      <c r="C202" s="302" t="s">
        <v>448</v>
      </c>
    </row>
    <row r="203" spans="1:3" ht="17.100000000000001" customHeight="1" x14ac:dyDescent="0.15">
      <c r="A203" s="301">
        <v>3111</v>
      </c>
      <c r="B203" s="212" t="s">
        <v>396</v>
      </c>
      <c r="C203" s="302" t="s">
        <v>449</v>
      </c>
    </row>
    <row r="204" spans="1:3" ht="17.100000000000001" customHeight="1" x14ac:dyDescent="0.15">
      <c r="A204" s="301">
        <v>3112</v>
      </c>
      <c r="B204" s="212" t="s">
        <v>396</v>
      </c>
      <c r="C204" s="302" t="s">
        <v>904</v>
      </c>
    </row>
    <row r="205" spans="1:3" ht="17.100000000000001" customHeight="1" x14ac:dyDescent="0.15">
      <c r="A205" s="301">
        <v>3113</v>
      </c>
      <c r="B205" s="212" t="s">
        <v>396</v>
      </c>
      <c r="C205" s="302" t="s">
        <v>962</v>
      </c>
    </row>
    <row r="206" spans="1:3" ht="17.100000000000001" customHeight="1" x14ac:dyDescent="0.15">
      <c r="A206" s="301">
        <v>3114</v>
      </c>
      <c r="B206" s="212" t="s">
        <v>396</v>
      </c>
      <c r="C206" s="302" t="s">
        <v>1380</v>
      </c>
    </row>
    <row r="207" spans="1:3" ht="17.100000000000001" customHeight="1" x14ac:dyDescent="0.15">
      <c r="A207" s="301">
        <v>3115</v>
      </c>
      <c r="B207" s="212" t="s">
        <v>396</v>
      </c>
      <c r="C207" s="302" t="s">
        <v>1381</v>
      </c>
    </row>
    <row r="208" spans="1:3" ht="17.100000000000001" customHeight="1" x14ac:dyDescent="0.15">
      <c r="A208" s="301">
        <v>3116</v>
      </c>
      <c r="B208" s="212" t="s">
        <v>396</v>
      </c>
      <c r="C208" s="302" t="s">
        <v>1382</v>
      </c>
    </row>
    <row r="209" spans="1:3" ht="17.100000000000001" customHeight="1" x14ac:dyDescent="0.15">
      <c r="A209" s="301">
        <v>3117</v>
      </c>
      <c r="B209" s="212" t="s">
        <v>396</v>
      </c>
      <c r="C209" s="302" t="s">
        <v>492</v>
      </c>
    </row>
    <row r="210" spans="1:3" ht="17.100000000000001" customHeight="1" x14ac:dyDescent="0.15">
      <c r="A210" s="301">
        <v>3118</v>
      </c>
      <c r="B210" s="212" t="s">
        <v>396</v>
      </c>
      <c r="C210" s="302" t="s">
        <v>935</v>
      </c>
    </row>
    <row r="211" spans="1:3" ht="17.100000000000001" customHeight="1" x14ac:dyDescent="0.15">
      <c r="A211" s="301">
        <v>3119</v>
      </c>
      <c r="B211" s="212" t="s">
        <v>396</v>
      </c>
      <c r="C211" s="302" t="s">
        <v>493</v>
      </c>
    </row>
    <row r="212" spans="1:3" ht="17.100000000000001" customHeight="1" x14ac:dyDescent="0.15">
      <c r="A212" s="301">
        <v>3120</v>
      </c>
      <c r="B212" s="212" t="s">
        <v>396</v>
      </c>
      <c r="C212" s="302" t="s">
        <v>1383</v>
      </c>
    </row>
    <row r="213" spans="1:3" ht="17.100000000000001" customHeight="1" x14ac:dyDescent="0.15">
      <c r="A213" s="301">
        <v>3121</v>
      </c>
      <c r="B213" s="212" t="s">
        <v>396</v>
      </c>
      <c r="C213" s="302" t="s">
        <v>1384</v>
      </c>
    </row>
    <row r="214" spans="1:3" ht="17.100000000000001" customHeight="1" x14ac:dyDescent="0.15">
      <c r="A214" s="301">
        <v>3122</v>
      </c>
      <c r="B214" s="212" t="s">
        <v>396</v>
      </c>
      <c r="C214" s="302" t="s">
        <v>1385</v>
      </c>
    </row>
    <row r="215" spans="1:3" ht="17.100000000000001" customHeight="1" x14ac:dyDescent="0.15">
      <c r="A215" s="301">
        <v>3123</v>
      </c>
      <c r="B215" s="212" t="s">
        <v>396</v>
      </c>
      <c r="C215" s="302" t="s">
        <v>1386</v>
      </c>
    </row>
    <row r="216" spans="1:3" ht="17.100000000000001" customHeight="1" x14ac:dyDescent="0.15">
      <c r="A216" s="301">
        <v>3124</v>
      </c>
      <c r="B216" s="212" t="s">
        <v>396</v>
      </c>
      <c r="C216" s="302" t="s">
        <v>1387</v>
      </c>
    </row>
    <row r="217" spans="1:3" ht="17.100000000000001" customHeight="1" x14ac:dyDescent="0.15">
      <c r="A217" s="301">
        <v>3125</v>
      </c>
      <c r="B217" s="212" t="s">
        <v>396</v>
      </c>
      <c r="C217" s="302" t="s">
        <v>1388</v>
      </c>
    </row>
    <row r="218" spans="1:3" ht="17.100000000000001" customHeight="1" x14ac:dyDescent="0.15">
      <c r="A218" s="301">
        <v>3126</v>
      </c>
      <c r="B218" s="212" t="s">
        <v>396</v>
      </c>
      <c r="C218" s="302" t="s">
        <v>1389</v>
      </c>
    </row>
    <row r="219" spans="1:3" ht="17.100000000000001" customHeight="1" x14ac:dyDescent="0.15">
      <c r="A219" s="301">
        <v>3127</v>
      </c>
      <c r="B219" s="212" t="s">
        <v>396</v>
      </c>
      <c r="C219" s="302" t="s">
        <v>1390</v>
      </c>
    </row>
    <row r="220" spans="1:3" ht="17.100000000000001" customHeight="1" x14ac:dyDescent="0.15">
      <c r="A220" s="301">
        <v>3128</v>
      </c>
      <c r="B220" s="212" t="s">
        <v>396</v>
      </c>
      <c r="C220" s="302" t="s">
        <v>1391</v>
      </c>
    </row>
    <row r="221" spans="1:3" ht="17.100000000000001" customHeight="1" x14ac:dyDescent="0.15">
      <c r="A221" s="301">
        <v>3129</v>
      </c>
      <c r="B221" s="212" t="s">
        <v>396</v>
      </c>
      <c r="C221" s="302" t="s">
        <v>1392</v>
      </c>
    </row>
    <row r="222" spans="1:3" ht="17.100000000000001" customHeight="1" x14ac:dyDescent="0.15">
      <c r="A222" s="301">
        <v>3130</v>
      </c>
      <c r="B222" s="212" t="s">
        <v>396</v>
      </c>
      <c r="C222" s="302" t="s">
        <v>1393</v>
      </c>
    </row>
    <row r="223" spans="1:3" ht="17.100000000000001" customHeight="1" x14ac:dyDescent="0.15">
      <c r="A223" s="301">
        <v>3131</v>
      </c>
      <c r="B223" s="212" t="s">
        <v>396</v>
      </c>
      <c r="C223" s="302" t="s">
        <v>1394</v>
      </c>
    </row>
    <row r="224" spans="1:3" ht="17.100000000000001" customHeight="1" x14ac:dyDescent="0.15">
      <c r="A224" s="301">
        <v>3132</v>
      </c>
      <c r="B224" s="212" t="s">
        <v>396</v>
      </c>
      <c r="C224" s="302" t="s">
        <v>1395</v>
      </c>
    </row>
    <row r="225" spans="1:3" ht="17.100000000000001" customHeight="1" x14ac:dyDescent="0.15">
      <c r="A225" s="301">
        <v>3133</v>
      </c>
      <c r="B225" s="212" t="s">
        <v>396</v>
      </c>
      <c r="C225" s="302" t="s">
        <v>1396</v>
      </c>
    </row>
    <row r="226" spans="1:3" ht="17.100000000000001" customHeight="1" x14ac:dyDescent="0.15">
      <c r="A226" s="301">
        <v>3134</v>
      </c>
      <c r="B226" s="212" t="s">
        <v>396</v>
      </c>
      <c r="C226" s="302" t="s">
        <v>1397</v>
      </c>
    </row>
    <row r="227" spans="1:3" ht="17.100000000000001" customHeight="1" x14ac:dyDescent="0.15">
      <c r="A227" s="301">
        <v>3135</v>
      </c>
      <c r="B227" s="212" t="s">
        <v>396</v>
      </c>
      <c r="C227" s="302" t="s">
        <v>1398</v>
      </c>
    </row>
    <row r="228" spans="1:3" ht="17.100000000000001" customHeight="1" x14ac:dyDescent="0.15">
      <c r="A228" s="301">
        <v>3136</v>
      </c>
      <c r="B228" s="212" t="s">
        <v>396</v>
      </c>
      <c r="C228" s="302" t="s">
        <v>1399</v>
      </c>
    </row>
    <row r="229" spans="1:3" ht="17.100000000000001" customHeight="1" x14ac:dyDescent="0.15">
      <c r="A229" s="301">
        <v>3137</v>
      </c>
      <c r="B229" s="212" t="s">
        <v>396</v>
      </c>
      <c r="C229" s="302" t="s">
        <v>1400</v>
      </c>
    </row>
    <row r="230" spans="1:3" ht="17.100000000000001" customHeight="1" x14ac:dyDescent="0.15">
      <c r="A230" s="301">
        <v>3138</v>
      </c>
      <c r="B230" s="212" t="s">
        <v>396</v>
      </c>
      <c r="C230" s="302" t="s">
        <v>1401</v>
      </c>
    </row>
    <row r="231" spans="1:3" ht="17.100000000000001" customHeight="1" x14ac:dyDescent="0.15">
      <c r="A231" s="301">
        <v>3139</v>
      </c>
      <c r="B231" s="212" t="s">
        <v>396</v>
      </c>
      <c r="C231" s="302" t="s">
        <v>1402</v>
      </c>
    </row>
    <row r="232" spans="1:3" ht="17.100000000000001" customHeight="1" x14ac:dyDescent="0.15">
      <c r="A232" s="301">
        <v>3140</v>
      </c>
      <c r="B232" s="212" t="s">
        <v>396</v>
      </c>
      <c r="C232" s="302" t="s">
        <v>1403</v>
      </c>
    </row>
    <row r="233" spans="1:3" ht="17.100000000000001" customHeight="1" x14ac:dyDescent="0.15">
      <c r="A233" s="301">
        <v>3141</v>
      </c>
      <c r="B233" s="212" t="s">
        <v>396</v>
      </c>
      <c r="C233" s="302" t="s">
        <v>1057</v>
      </c>
    </row>
    <row r="234" spans="1:3" ht="17.100000000000001" customHeight="1" x14ac:dyDescent="0.15">
      <c r="A234" s="301">
        <v>3142</v>
      </c>
      <c r="B234" s="212" t="s">
        <v>396</v>
      </c>
      <c r="C234" s="302" t="s">
        <v>1404</v>
      </c>
    </row>
    <row r="235" spans="1:3" ht="17.100000000000001" customHeight="1" x14ac:dyDescent="0.15">
      <c r="A235" s="301">
        <v>3143</v>
      </c>
      <c r="B235" s="212" t="s">
        <v>396</v>
      </c>
      <c r="C235" s="302" t="s">
        <v>1405</v>
      </c>
    </row>
    <row r="236" spans="1:3" ht="17.100000000000001" customHeight="1" x14ac:dyDescent="0.15">
      <c r="A236" s="301">
        <v>3144</v>
      </c>
      <c r="B236" s="212" t="s">
        <v>396</v>
      </c>
      <c r="C236" s="302" t="s">
        <v>1406</v>
      </c>
    </row>
    <row r="237" spans="1:3" ht="17.100000000000001" customHeight="1" x14ac:dyDescent="0.15">
      <c r="A237" s="301">
        <v>3145</v>
      </c>
      <c r="B237" s="212" t="s">
        <v>396</v>
      </c>
      <c r="C237" s="302" t="s">
        <v>1407</v>
      </c>
    </row>
    <row r="238" spans="1:3" ht="17.100000000000001" customHeight="1" x14ac:dyDescent="0.15">
      <c r="A238" s="301">
        <v>3146</v>
      </c>
      <c r="B238" s="212" t="s">
        <v>396</v>
      </c>
      <c r="C238" s="302" t="s">
        <v>963</v>
      </c>
    </row>
    <row r="239" spans="1:3" ht="17.100000000000001" customHeight="1" x14ac:dyDescent="0.15">
      <c r="A239" s="301">
        <v>3147</v>
      </c>
      <c r="B239" s="212" t="s">
        <v>396</v>
      </c>
      <c r="C239" s="302" t="s">
        <v>1408</v>
      </c>
    </row>
    <row r="240" spans="1:3" ht="17.100000000000001" customHeight="1" x14ac:dyDescent="0.15">
      <c r="A240" s="301">
        <v>3148</v>
      </c>
      <c r="B240" s="212" t="s">
        <v>396</v>
      </c>
      <c r="C240" s="302" t="s">
        <v>1409</v>
      </c>
    </row>
    <row r="241" spans="1:3" ht="17.100000000000001" customHeight="1" x14ac:dyDescent="0.15">
      <c r="A241" s="301">
        <v>3149</v>
      </c>
      <c r="B241" s="212" t="s">
        <v>396</v>
      </c>
      <c r="C241" s="302" t="s">
        <v>1410</v>
      </c>
    </row>
    <row r="242" spans="1:3" ht="17.100000000000001" customHeight="1" x14ac:dyDescent="0.15">
      <c r="A242" s="301">
        <v>3150</v>
      </c>
      <c r="B242" s="212" t="s">
        <v>396</v>
      </c>
      <c r="C242" s="302" t="s">
        <v>1411</v>
      </c>
    </row>
    <row r="243" spans="1:3" ht="17.100000000000001" customHeight="1" x14ac:dyDescent="0.15">
      <c r="A243" s="301">
        <v>3151</v>
      </c>
      <c r="B243" s="212" t="s">
        <v>396</v>
      </c>
      <c r="C243" s="302" t="s">
        <v>1412</v>
      </c>
    </row>
    <row r="244" spans="1:3" ht="17.100000000000001" customHeight="1" x14ac:dyDescent="0.15">
      <c r="A244" s="301">
        <v>3152</v>
      </c>
      <c r="B244" s="212" t="s">
        <v>396</v>
      </c>
      <c r="C244" s="302" t="s">
        <v>1413</v>
      </c>
    </row>
    <row r="245" spans="1:3" ht="17.100000000000001" customHeight="1" x14ac:dyDescent="0.15">
      <c r="A245" s="301">
        <v>3154</v>
      </c>
      <c r="B245" s="212" t="s">
        <v>396</v>
      </c>
      <c r="C245" s="302" t="s">
        <v>1414</v>
      </c>
    </row>
    <row r="246" spans="1:3" ht="17.100000000000001" customHeight="1" x14ac:dyDescent="0.15">
      <c r="A246" s="301">
        <v>3155</v>
      </c>
      <c r="B246" s="212" t="s">
        <v>396</v>
      </c>
      <c r="C246" s="302" t="s">
        <v>1415</v>
      </c>
    </row>
    <row r="247" spans="1:3" ht="17.100000000000001" customHeight="1" x14ac:dyDescent="0.15">
      <c r="A247" s="301">
        <v>3156</v>
      </c>
      <c r="B247" s="212" t="s">
        <v>396</v>
      </c>
      <c r="C247" s="302" t="s">
        <v>1416</v>
      </c>
    </row>
    <row r="248" spans="1:3" ht="17.100000000000001" customHeight="1" x14ac:dyDescent="0.15">
      <c r="A248" s="301">
        <v>3157</v>
      </c>
      <c r="B248" s="212" t="s">
        <v>396</v>
      </c>
      <c r="C248" s="302" t="s">
        <v>1417</v>
      </c>
    </row>
    <row r="249" spans="1:3" ht="17.100000000000001" customHeight="1" x14ac:dyDescent="0.15">
      <c r="A249" s="301">
        <v>3158</v>
      </c>
      <c r="B249" s="212" t="s">
        <v>396</v>
      </c>
      <c r="C249" s="302" t="s">
        <v>1418</v>
      </c>
    </row>
    <row r="250" spans="1:3" ht="17.100000000000001" customHeight="1" x14ac:dyDescent="0.15">
      <c r="A250" s="301">
        <v>3159</v>
      </c>
      <c r="B250" s="212" t="s">
        <v>396</v>
      </c>
      <c r="C250" s="302" t="s">
        <v>1419</v>
      </c>
    </row>
    <row r="251" spans="1:3" ht="17.100000000000001" customHeight="1" x14ac:dyDescent="0.15">
      <c r="A251" s="301">
        <v>3160</v>
      </c>
      <c r="B251" s="212" t="s">
        <v>396</v>
      </c>
      <c r="C251" s="302" t="s">
        <v>1420</v>
      </c>
    </row>
    <row r="252" spans="1:3" ht="17.100000000000001" customHeight="1" x14ac:dyDescent="0.15">
      <c r="A252" s="301">
        <v>3161</v>
      </c>
      <c r="B252" s="212" t="s">
        <v>396</v>
      </c>
      <c r="C252" s="302" t="s">
        <v>1421</v>
      </c>
    </row>
    <row r="253" spans="1:3" ht="17.100000000000001" customHeight="1" x14ac:dyDescent="0.15">
      <c r="A253" s="301">
        <v>3162</v>
      </c>
      <c r="B253" s="212" t="s">
        <v>396</v>
      </c>
      <c r="C253" s="302" t="s">
        <v>1422</v>
      </c>
    </row>
    <row r="254" spans="1:3" ht="17.100000000000001" customHeight="1" x14ac:dyDescent="0.15">
      <c r="A254" s="301">
        <v>3163</v>
      </c>
      <c r="B254" s="212" t="s">
        <v>396</v>
      </c>
      <c r="C254" s="302" t="s">
        <v>1423</v>
      </c>
    </row>
    <row r="255" spans="1:3" ht="17.100000000000001" customHeight="1" x14ac:dyDescent="0.15">
      <c r="A255" s="301">
        <v>3164</v>
      </c>
      <c r="B255" s="212" t="s">
        <v>396</v>
      </c>
      <c r="C255" s="302" t="s">
        <v>1424</v>
      </c>
    </row>
    <row r="256" spans="1:3" ht="17.100000000000001" customHeight="1" x14ac:dyDescent="0.15">
      <c r="A256" s="301">
        <v>3165</v>
      </c>
      <c r="B256" s="212" t="s">
        <v>396</v>
      </c>
      <c r="C256" s="302" t="s">
        <v>1425</v>
      </c>
    </row>
    <row r="257" spans="1:3" ht="17.100000000000001" customHeight="1" x14ac:dyDescent="0.15">
      <c r="A257" s="301">
        <v>3166</v>
      </c>
      <c r="B257" s="212" t="s">
        <v>396</v>
      </c>
      <c r="C257" s="302" t="s">
        <v>1426</v>
      </c>
    </row>
    <row r="258" spans="1:3" ht="17.100000000000001" customHeight="1" x14ac:dyDescent="0.15">
      <c r="A258" s="301">
        <v>3167</v>
      </c>
      <c r="B258" s="212" t="s">
        <v>396</v>
      </c>
      <c r="C258" s="302" t="s">
        <v>1427</v>
      </c>
    </row>
    <row r="259" spans="1:3" ht="17.100000000000001" customHeight="1" x14ac:dyDescent="0.15">
      <c r="A259" s="301">
        <v>3168</v>
      </c>
      <c r="B259" s="212" t="s">
        <v>396</v>
      </c>
      <c r="C259" s="302" t="s">
        <v>1428</v>
      </c>
    </row>
    <row r="260" spans="1:3" ht="17.100000000000001" customHeight="1" x14ac:dyDescent="0.15">
      <c r="A260" s="301">
        <v>3169</v>
      </c>
      <c r="B260" s="212" t="s">
        <v>396</v>
      </c>
      <c r="C260" s="302" t="s">
        <v>1429</v>
      </c>
    </row>
    <row r="261" spans="1:3" ht="17.100000000000001" customHeight="1" x14ac:dyDescent="0.15">
      <c r="A261" s="301">
        <v>3170</v>
      </c>
      <c r="B261" s="212" t="s">
        <v>396</v>
      </c>
      <c r="C261" s="302" t="s">
        <v>1430</v>
      </c>
    </row>
    <row r="262" spans="1:3" ht="17.100000000000001" customHeight="1" x14ac:dyDescent="0.15">
      <c r="A262" s="301">
        <v>3171</v>
      </c>
      <c r="B262" s="212" t="s">
        <v>396</v>
      </c>
      <c r="C262" s="302" t="s">
        <v>1431</v>
      </c>
    </row>
    <row r="263" spans="1:3" ht="17.100000000000001" customHeight="1" x14ac:dyDescent="0.15">
      <c r="A263" s="301">
        <v>3172</v>
      </c>
      <c r="B263" s="212" t="s">
        <v>396</v>
      </c>
      <c r="C263" s="302" t="s">
        <v>1432</v>
      </c>
    </row>
    <row r="264" spans="1:3" ht="17.100000000000001" customHeight="1" x14ac:dyDescent="0.15">
      <c r="A264" s="301">
        <v>3173</v>
      </c>
      <c r="B264" s="212" t="s">
        <v>396</v>
      </c>
      <c r="C264" s="302" t="s">
        <v>1433</v>
      </c>
    </row>
    <row r="265" spans="1:3" ht="17.100000000000001" customHeight="1" x14ac:dyDescent="0.15">
      <c r="A265" s="301">
        <v>3174</v>
      </c>
      <c r="B265" s="212" t="s">
        <v>396</v>
      </c>
      <c r="C265" s="302" t="s">
        <v>1434</v>
      </c>
    </row>
    <row r="266" spans="1:3" ht="17.100000000000001" customHeight="1" x14ac:dyDescent="0.15">
      <c r="A266" s="301">
        <v>3175</v>
      </c>
      <c r="B266" s="212" t="s">
        <v>396</v>
      </c>
      <c r="C266" s="302" t="s">
        <v>1435</v>
      </c>
    </row>
    <row r="267" spans="1:3" ht="17.100000000000001" customHeight="1" x14ac:dyDescent="0.15">
      <c r="A267" s="301">
        <v>3176</v>
      </c>
      <c r="B267" s="212" t="s">
        <v>396</v>
      </c>
      <c r="C267" s="302" t="s">
        <v>1436</v>
      </c>
    </row>
    <row r="268" spans="1:3" ht="17.100000000000001" customHeight="1" x14ac:dyDescent="0.15">
      <c r="A268" s="301">
        <v>3177</v>
      </c>
      <c r="B268" s="212" t="s">
        <v>396</v>
      </c>
      <c r="C268" s="302" t="s">
        <v>1437</v>
      </c>
    </row>
    <row r="269" spans="1:3" ht="17.100000000000001" customHeight="1" x14ac:dyDescent="0.15">
      <c r="A269" s="301">
        <v>3178</v>
      </c>
      <c r="B269" s="212" t="s">
        <v>396</v>
      </c>
      <c r="C269" s="302" t="s">
        <v>1438</v>
      </c>
    </row>
    <row r="270" spans="1:3" ht="17.100000000000001" customHeight="1" x14ac:dyDescent="0.15">
      <c r="A270" s="301">
        <v>3179</v>
      </c>
      <c r="B270" s="212" t="s">
        <v>396</v>
      </c>
      <c r="C270" s="302" t="s">
        <v>964</v>
      </c>
    </row>
    <row r="271" spans="1:3" ht="17.100000000000001" customHeight="1" x14ac:dyDescent="0.15">
      <c r="A271" s="301">
        <v>3180</v>
      </c>
      <c r="B271" s="212" t="s">
        <v>396</v>
      </c>
      <c r="C271" s="302" t="s">
        <v>1439</v>
      </c>
    </row>
    <row r="272" spans="1:3" ht="17.100000000000001" customHeight="1" x14ac:dyDescent="0.15">
      <c r="A272" s="301">
        <v>3181</v>
      </c>
      <c r="B272" s="212" t="s">
        <v>396</v>
      </c>
      <c r="C272" s="302" t="s">
        <v>1440</v>
      </c>
    </row>
    <row r="273" spans="1:3" ht="17.100000000000001" customHeight="1" x14ac:dyDescent="0.15">
      <c r="A273" s="301">
        <v>3182</v>
      </c>
      <c r="B273" s="212" t="s">
        <v>396</v>
      </c>
      <c r="C273" s="302" t="s">
        <v>1441</v>
      </c>
    </row>
    <row r="274" spans="1:3" ht="17.100000000000001" customHeight="1" x14ac:dyDescent="0.15">
      <c r="A274" s="301">
        <v>3183</v>
      </c>
      <c r="B274" s="212" t="s">
        <v>396</v>
      </c>
      <c r="C274" s="302" t="s">
        <v>1442</v>
      </c>
    </row>
    <row r="275" spans="1:3" ht="17.100000000000001" customHeight="1" x14ac:dyDescent="0.15">
      <c r="A275" s="301">
        <v>3184</v>
      </c>
      <c r="B275" s="212" t="s">
        <v>396</v>
      </c>
      <c r="C275" s="302" t="s">
        <v>1443</v>
      </c>
    </row>
    <row r="276" spans="1:3" ht="17.100000000000001" customHeight="1" x14ac:dyDescent="0.15">
      <c r="A276" s="301">
        <v>3185</v>
      </c>
      <c r="B276" s="212" t="s">
        <v>396</v>
      </c>
      <c r="C276" s="302" t="s">
        <v>1444</v>
      </c>
    </row>
    <row r="277" spans="1:3" ht="17.100000000000001" customHeight="1" x14ac:dyDescent="0.15">
      <c r="A277" s="301">
        <v>3186</v>
      </c>
      <c r="B277" s="212" t="s">
        <v>396</v>
      </c>
      <c r="C277" s="302" t="s">
        <v>1445</v>
      </c>
    </row>
    <row r="278" spans="1:3" ht="17.100000000000001" customHeight="1" x14ac:dyDescent="0.15">
      <c r="A278" s="301">
        <v>3187</v>
      </c>
      <c r="B278" s="212" t="s">
        <v>396</v>
      </c>
      <c r="C278" s="302" t="s">
        <v>1446</v>
      </c>
    </row>
    <row r="279" spans="1:3" ht="17.100000000000001" customHeight="1" x14ac:dyDescent="0.15">
      <c r="A279" s="301">
        <v>3188</v>
      </c>
      <c r="B279" s="212" t="s">
        <v>396</v>
      </c>
      <c r="C279" s="302" t="s">
        <v>1447</v>
      </c>
    </row>
    <row r="280" spans="1:3" ht="17.100000000000001" customHeight="1" x14ac:dyDescent="0.15">
      <c r="A280" s="301">
        <v>3189</v>
      </c>
      <c r="B280" s="212" t="s">
        <v>396</v>
      </c>
      <c r="C280" s="302" t="s">
        <v>1448</v>
      </c>
    </row>
    <row r="281" spans="1:3" ht="17.100000000000001" customHeight="1" x14ac:dyDescent="0.15">
      <c r="A281" s="301">
        <v>3190</v>
      </c>
      <c r="B281" s="212" t="s">
        <v>396</v>
      </c>
      <c r="C281" s="302" t="s">
        <v>32</v>
      </c>
    </row>
    <row r="282" spans="1:3" ht="17.100000000000001" customHeight="1" x14ac:dyDescent="0.15">
      <c r="A282" s="301">
        <v>3191</v>
      </c>
      <c r="B282" s="212" t="s">
        <v>396</v>
      </c>
      <c r="C282" s="302" t="s">
        <v>33</v>
      </c>
    </row>
    <row r="283" spans="1:3" ht="17.100000000000001" customHeight="1" x14ac:dyDescent="0.15">
      <c r="A283" s="301">
        <v>3192</v>
      </c>
      <c r="B283" s="212" t="s">
        <v>396</v>
      </c>
      <c r="C283" s="302" t="s">
        <v>1449</v>
      </c>
    </row>
    <row r="284" spans="1:3" ht="17.100000000000001" customHeight="1" x14ac:dyDescent="0.15">
      <c r="A284" s="301">
        <v>3193</v>
      </c>
      <c r="B284" s="212" t="s">
        <v>396</v>
      </c>
      <c r="C284" s="302" t="s">
        <v>34</v>
      </c>
    </row>
    <row r="285" spans="1:3" ht="17.100000000000001" customHeight="1" x14ac:dyDescent="0.15">
      <c r="A285" s="301">
        <v>3194</v>
      </c>
      <c r="B285" s="212" t="s">
        <v>396</v>
      </c>
      <c r="C285" s="302" t="s">
        <v>35</v>
      </c>
    </row>
    <row r="286" spans="1:3" ht="17.100000000000001" customHeight="1" x14ac:dyDescent="0.15">
      <c r="A286" s="234">
        <v>3195</v>
      </c>
      <c r="B286" s="212" t="s">
        <v>396</v>
      </c>
      <c r="C286" s="236" t="s">
        <v>1450</v>
      </c>
    </row>
    <row r="287" spans="1:3" s="105" customFormat="1" ht="17.100000000000001" customHeight="1" x14ac:dyDescent="0.15">
      <c r="A287" s="234">
        <v>3196</v>
      </c>
      <c r="B287" s="212" t="s">
        <v>396</v>
      </c>
      <c r="C287" s="236" t="s">
        <v>1451</v>
      </c>
    </row>
    <row r="288" spans="1:3" s="105" customFormat="1" ht="17.100000000000001" customHeight="1" x14ac:dyDescent="0.15">
      <c r="A288" s="234">
        <v>3197</v>
      </c>
      <c r="B288" s="212" t="s">
        <v>396</v>
      </c>
      <c r="C288" s="236" t="s">
        <v>3</v>
      </c>
    </row>
    <row r="289" spans="1:3" s="105" customFormat="1" ht="17.100000000000001" customHeight="1" x14ac:dyDescent="0.15">
      <c r="A289" s="234">
        <v>3198</v>
      </c>
      <c r="B289" s="212" t="s">
        <v>396</v>
      </c>
      <c r="C289" s="236" t="s">
        <v>4</v>
      </c>
    </row>
    <row r="290" spans="1:3" ht="17.100000000000001" customHeight="1" x14ac:dyDescent="0.15">
      <c r="A290" s="234">
        <v>3199</v>
      </c>
      <c r="B290" s="212" t="s">
        <v>396</v>
      </c>
      <c r="C290" s="236" t="s">
        <v>5</v>
      </c>
    </row>
    <row r="291" spans="1:3" ht="17.100000000000001" customHeight="1" x14ac:dyDescent="0.15">
      <c r="A291" s="234">
        <v>3200</v>
      </c>
      <c r="B291" s="213" t="s">
        <v>396</v>
      </c>
      <c r="C291" s="236" t="s">
        <v>771</v>
      </c>
    </row>
    <row r="292" spans="1:3" ht="17.100000000000001" customHeight="1" x14ac:dyDescent="0.15">
      <c r="A292" s="234">
        <v>3201</v>
      </c>
      <c r="B292" s="213" t="s">
        <v>396</v>
      </c>
      <c r="C292" s="236" t="s">
        <v>772</v>
      </c>
    </row>
    <row r="293" spans="1:3" ht="17.100000000000001" customHeight="1" x14ac:dyDescent="0.15">
      <c r="A293" s="234">
        <v>3202</v>
      </c>
      <c r="B293" s="212" t="s">
        <v>396</v>
      </c>
      <c r="C293" s="236" t="s">
        <v>1452</v>
      </c>
    </row>
    <row r="294" spans="1:3" ht="17.100000000000001" customHeight="1" x14ac:dyDescent="0.15">
      <c r="A294" s="234">
        <v>3203</v>
      </c>
      <c r="B294" s="212" t="s">
        <v>396</v>
      </c>
      <c r="C294" s="236" t="s">
        <v>1453</v>
      </c>
    </row>
    <row r="295" spans="1:3" ht="17.100000000000001" customHeight="1" x14ac:dyDescent="0.15">
      <c r="A295" s="234">
        <v>3204</v>
      </c>
      <c r="B295" s="212" t="s">
        <v>396</v>
      </c>
      <c r="C295" s="236" t="s">
        <v>905</v>
      </c>
    </row>
    <row r="296" spans="1:3" ht="17.100000000000001" customHeight="1" x14ac:dyDescent="0.15">
      <c r="A296" s="234">
        <v>3205</v>
      </c>
      <c r="B296" s="212" t="s">
        <v>396</v>
      </c>
      <c r="C296" s="236" t="s">
        <v>906</v>
      </c>
    </row>
    <row r="297" spans="1:3" ht="17.100000000000001" customHeight="1" x14ac:dyDescent="0.15">
      <c r="A297" s="234">
        <v>3206</v>
      </c>
      <c r="B297" s="212" t="s">
        <v>396</v>
      </c>
      <c r="C297" s="236" t="s">
        <v>907</v>
      </c>
    </row>
    <row r="298" spans="1:3" ht="17.100000000000001" customHeight="1" x14ac:dyDescent="0.15">
      <c r="A298" s="234">
        <v>3207</v>
      </c>
      <c r="B298" s="212" t="s">
        <v>396</v>
      </c>
      <c r="C298" s="236" t="s">
        <v>908</v>
      </c>
    </row>
    <row r="299" spans="1:3" ht="17.100000000000001" customHeight="1" x14ac:dyDescent="0.15">
      <c r="A299" s="234">
        <v>3208</v>
      </c>
      <c r="B299" s="212" t="s">
        <v>396</v>
      </c>
      <c r="C299" s="236" t="s">
        <v>936</v>
      </c>
    </row>
    <row r="300" spans="1:3" ht="17.100000000000001" customHeight="1" x14ac:dyDescent="0.15">
      <c r="A300" s="234">
        <v>3209</v>
      </c>
      <c r="B300" s="212" t="s">
        <v>396</v>
      </c>
      <c r="C300" s="236" t="s">
        <v>937</v>
      </c>
    </row>
    <row r="301" spans="1:3" ht="17.100000000000001" customHeight="1" x14ac:dyDescent="0.15">
      <c r="A301" s="234">
        <v>3210</v>
      </c>
      <c r="B301" s="212" t="s">
        <v>396</v>
      </c>
      <c r="C301" s="236" t="s">
        <v>1454</v>
      </c>
    </row>
    <row r="302" spans="1:3" ht="17.100000000000001" customHeight="1" x14ac:dyDescent="0.15">
      <c r="A302" s="234">
        <v>3211</v>
      </c>
      <c r="B302" s="212" t="s">
        <v>396</v>
      </c>
      <c r="C302" s="236" t="s">
        <v>938</v>
      </c>
    </row>
    <row r="303" spans="1:3" ht="17.100000000000001" customHeight="1" x14ac:dyDescent="0.15">
      <c r="A303" s="234">
        <v>3212</v>
      </c>
      <c r="B303" s="212" t="s">
        <v>396</v>
      </c>
      <c r="C303" s="236" t="s">
        <v>1455</v>
      </c>
    </row>
    <row r="304" spans="1:3" ht="17.100000000000001" customHeight="1" x14ac:dyDescent="0.15">
      <c r="A304" s="234">
        <v>3213</v>
      </c>
      <c r="B304" s="212" t="s">
        <v>396</v>
      </c>
      <c r="C304" s="236" t="s">
        <v>1456</v>
      </c>
    </row>
    <row r="305" spans="1:3" ht="17.100000000000001" customHeight="1" x14ac:dyDescent="0.15">
      <c r="A305" s="234">
        <v>3214</v>
      </c>
      <c r="B305" s="212" t="s">
        <v>396</v>
      </c>
      <c r="C305" s="236" t="s">
        <v>1457</v>
      </c>
    </row>
    <row r="306" spans="1:3" ht="17.100000000000001" customHeight="1" x14ac:dyDescent="0.15">
      <c r="A306" s="234">
        <v>3215</v>
      </c>
      <c r="B306" s="212" t="s">
        <v>396</v>
      </c>
      <c r="C306" s="236" t="s">
        <v>998</v>
      </c>
    </row>
    <row r="307" spans="1:3" ht="17.100000000000001" customHeight="1" x14ac:dyDescent="0.15">
      <c r="A307" s="234">
        <v>3216</v>
      </c>
      <c r="B307" s="212" t="s">
        <v>396</v>
      </c>
      <c r="C307" s="236" t="s">
        <v>999</v>
      </c>
    </row>
    <row r="308" spans="1:3" ht="17.100000000000001" customHeight="1" x14ac:dyDescent="0.15">
      <c r="A308" s="234">
        <v>3217</v>
      </c>
      <c r="B308" s="212" t="s">
        <v>396</v>
      </c>
      <c r="C308" s="236" t="s">
        <v>1458</v>
      </c>
    </row>
    <row r="309" spans="1:3" ht="17.100000000000001" customHeight="1" x14ac:dyDescent="0.15">
      <c r="A309" s="234">
        <v>3218</v>
      </c>
      <c r="B309" s="212" t="s">
        <v>396</v>
      </c>
      <c r="C309" s="236" t="s">
        <v>1459</v>
      </c>
    </row>
    <row r="310" spans="1:3" ht="17.100000000000001" customHeight="1" x14ac:dyDescent="0.15">
      <c r="A310" s="234">
        <v>3219</v>
      </c>
      <c r="B310" s="212" t="s">
        <v>396</v>
      </c>
      <c r="C310" s="236" t="s">
        <v>1460</v>
      </c>
    </row>
    <row r="311" spans="1:3" ht="17.100000000000001" customHeight="1" x14ac:dyDescent="0.15">
      <c r="A311" s="234">
        <v>3220</v>
      </c>
      <c r="B311" s="212" t="s">
        <v>396</v>
      </c>
      <c r="C311" s="236" t="s">
        <v>1461</v>
      </c>
    </row>
    <row r="312" spans="1:3" ht="17.100000000000001" customHeight="1" x14ac:dyDescent="0.15">
      <c r="A312" s="234">
        <v>4001</v>
      </c>
      <c r="B312" s="212" t="s">
        <v>450</v>
      </c>
      <c r="C312" s="236" t="s">
        <v>494</v>
      </c>
    </row>
    <row r="313" spans="1:3" ht="17.100000000000001" customHeight="1" x14ac:dyDescent="0.15">
      <c r="A313" s="304">
        <v>4002</v>
      </c>
      <c r="B313" s="305" t="s">
        <v>450</v>
      </c>
      <c r="C313" s="306" t="s">
        <v>1462</v>
      </c>
    </row>
  </sheetData>
  <sheetProtection algorithmName="SHA-512" hashValue="51KbshZQie+jiNlOCtFadReQHQqo66TPXphXMD6tI35+A44ON3SDBKCI//V3057gZSXS3WzyOgrLgZWkbOkYgw==" saltValue="tNyNJr4nxwKAvI+C7067cQ==" spinCount="100000" sheet="1" objects="1" scenarios="1"/>
  <phoneticPr fontId="3"/>
  <pageMargins left="0.23622047244094491" right="0.23622047244094491" top="0.55118110236220474" bottom="0.55118110236220474" header="0.31496062992125984" footer="0.43307086614173229"/>
  <pageSetup paperSize="9" scale="97" fitToHeight="0" orientation="portrait" verticalDpi="1200" r:id="rId1"/>
  <headerFooter alignWithMargins="0">
    <oddFooter>&amp;C&amp;10&amp;P/&amp;Nページ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L3"/>
  <sheetViews>
    <sheetView showGridLines="0" workbookViewId="0">
      <selection sqref="A1:A2"/>
    </sheetView>
  </sheetViews>
  <sheetFormatPr defaultColWidth="6.625" defaultRowHeight="13.5" x14ac:dyDescent="0.15"/>
  <cols>
    <col min="35" max="35" width="11.625" customWidth="1"/>
    <col min="57" max="57" width="12.75" customWidth="1"/>
    <col min="79" max="79" width="12.625" customWidth="1"/>
    <col min="115" max="115" width="8.125" customWidth="1"/>
  </cols>
  <sheetData>
    <row r="1" spans="1:246" s="79" customFormat="1" ht="13.5" customHeight="1" x14ac:dyDescent="0.15">
      <c r="A1" s="774" t="s">
        <v>106</v>
      </c>
      <c r="B1" s="775" t="s">
        <v>36</v>
      </c>
      <c r="C1" s="775" t="s">
        <v>84</v>
      </c>
      <c r="D1" s="775" t="s">
        <v>239</v>
      </c>
      <c r="E1" s="775" t="s">
        <v>85</v>
      </c>
      <c r="F1" s="778" t="s">
        <v>86</v>
      </c>
      <c r="G1" s="779" t="s">
        <v>1164</v>
      </c>
      <c r="H1" s="781" t="s">
        <v>107</v>
      </c>
      <c r="I1" s="776"/>
      <c r="J1" s="776"/>
      <c r="K1" s="777"/>
      <c r="L1" s="781" t="s">
        <v>108</v>
      </c>
      <c r="M1" s="777"/>
      <c r="N1" s="781" t="s">
        <v>773</v>
      </c>
      <c r="O1" s="776"/>
      <c r="P1" s="776"/>
      <c r="Q1" s="776" t="s">
        <v>774</v>
      </c>
      <c r="R1" s="776"/>
      <c r="S1" s="776"/>
      <c r="T1" s="776" t="s">
        <v>775</v>
      </c>
      <c r="U1" s="776"/>
      <c r="V1" s="776"/>
      <c r="W1" s="776" t="s">
        <v>776</v>
      </c>
      <c r="X1" s="776"/>
      <c r="Y1" s="776"/>
      <c r="Z1" s="776" t="s">
        <v>777</v>
      </c>
      <c r="AA1" s="776"/>
      <c r="AB1" s="776"/>
      <c r="AC1" s="776" t="s">
        <v>778</v>
      </c>
      <c r="AD1" s="776"/>
      <c r="AE1" s="776"/>
      <c r="AF1" s="776" t="s">
        <v>779</v>
      </c>
      <c r="AG1" s="776"/>
      <c r="AH1" s="777"/>
      <c r="AI1" s="156" t="s">
        <v>780</v>
      </c>
      <c r="AJ1" s="781" t="s">
        <v>781</v>
      </c>
      <c r="AK1" s="776"/>
      <c r="AL1" s="776"/>
      <c r="AM1" s="776" t="s">
        <v>782</v>
      </c>
      <c r="AN1" s="776"/>
      <c r="AO1" s="776"/>
      <c r="AP1" s="776" t="s">
        <v>783</v>
      </c>
      <c r="AQ1" s="776"/>
      <c r="AR1" s="776"/>
      <c r="AS1" s="776" t="s">
        <v>784</v>
      </c>
      <c r="AT1" s="776"/>
      <c r="AU1" s="776"/>
      <c r="AV1" s="776" t="s">
        <v>785</v>
      </c>
      <c r="AW1" s="776"/>
      <c r="AX1" s="776"/>
      <c r="AY1" s="776" t="s">
        <v>786</v>
      </c>
      <c r="AZ1" s="776"/>
      <c r="BA1" s="776"/>
      <c r="BB1" s="776" t="s">
        <v>787</v>
      </c>
      <c r="BC1" s="776"/>
      <c r="BD1" s="777"/>
      <c r="BE1" s="156" t="s">
        <v>788</v>
      </c>
      <c r="BF1" s="781" t="s">
        <v>790</v>
      </c>
      <c r="BG1" s="776"/>
      <c r="BH1" s="776"/>
      <c r="BI1" s="776" t="s">
        <v>791</v>
      </c>
      <c r="BJ1" s="776"/>
      <c r="BK1" s="776"/>
      <c r="BL1" s="776" t="s">
        <v>792</v>
      </c>
      <c r="BM1" s="776"/>
      <c r="BN1" s="776"/>
      <c r="BO1" s="776" t="s">
        <v>793</v>
      </c>
      <c r="BP1" s="776"/>
      <c r="BQ1" s="776"/>
      <c r="BR1" s="776" t="s">
        <v>794</v>
      </c>
      <c r="BS1" s="776"/>
      <c r="BT1" s="776"/>
      <c r="BU1" s="776" t="s">
        <v>795</v>
      </c>
      <c r="BV1" s="776"/>
      <c r="BW1" s="776"/>
      <c r="BX1" s="776" t="s">
        <v>796</v>
      </c>
      <c r="BY1" s="776"/>
      <c r="BZ1" s="777"/>
      <c r="CA1" s="154" t="s">
        <v>797</v>
      </c>
      <c r="CB1" s="784" t="s">
        <v>664</v>
      </c>
      <c r="CC1" s="785"/>
      <c r="CD1" s="785"/>
      <c r="CE1" s="785"/>
      <c r="CF1" s="785"/>
      <c r="CG1" s="785"/>
      <c r="CH1" s="786"/>
      <c r="CI1" s="781" t="s">
        <v>805</v>
      </c>
      <c r="CJ1" s="776"/>
      <c r="CK1" s="776"/>
      <c r="CL1" s="776"/>
      <c r="CM1" s="776"/>
      <c r="CN1" s="776"/>
      <c r="CO1" s="776"/>
      <c r="CP1" s="776" t="s">
        <v>806</v>
      </c>
      <c r="CQ1" s="776"/>
      <c r="CR1" s="776"/>
      <c r="CS1" s="776"/>
      <c r="CT1" s="776"/>
      <c r="CU1" s="776"/>
      <c r="CV1" s="776"/>
      <c r="CW1" s="776" t="s">
        <v>807</v>
      </c>
      <c r="CX1" s="776"/>
      <c r="CY1" s="776"/>
      <c r="CZ1" s="776"/>
      <c r="DA1" s="776"/>
      <c r="DB1" s="776"/>
      <c r="DC1" s="776"/>
      <c r="DD1" s="776" t="s">
        <v>808</v>
      </c>
      <c r="DE1" s="776"/>
      <c r="DF1" s="776"/>
      <c r="DG1" s="776"/>
      <c r="DH1" s="776"/>
      <c r="DI1" s="776"/>
      <c r="DJ1" s="776"/>
      <c r="DK1" s="158" t="s">
        <v>109</v>
      </c>
      <c r="DL1" s="782" t="s">
        <v>110</v>
      </c>
      <c r="DM1" s="782" t="s">
        <v>111</v>
      </c>
      <c r="DN1" s="782" t="s">
        <v>112</v>
      </c>
      <c r="DO1" s="782" t="s">
        <v>113</v>
      </c>
      <c r="DP1" s="782" t="s">
        <v>114</v>
      </c>
      <c r="DQ1" s="770" t="s">
        <v>680</v>
      </c>
      <c r="DR1" s="771"/>
      <c r="DS1" s="771"/>
      <c r="DT1" s="771"/>
      <c r="DU1" s="771"/>
      <c r="DV1" s="771"/>
      <c r="DW1" s="771"/>
      <c r="DX1" s="771"/>
      <c r="DY1" s="771"/>
      <c r="DZ1" s="771"/>
      <c r="EA1" s="771"/>
      <c r="EB1" s="771"/>
      <c r="EC1" s="771"/>
      <c r="ED1" s="771"/>
      <c r="EE1" s="771"/>
      <c r="EF1" s="771"/>
      <c r="EG1" s="771"/>
      <c r="EH1" s="772"/>
      <c r="EI1" s="773" t="s">
        <v>706</v>
      </c>
      <c r="EJ1" s="773"/>
      <c r="EK1" s="773"/>
      <c r="EL1" s="773"/>
      <c r="EM1" s="773"/>
      <c r="EN1" s="773"/>
      <c r="EO1" s="773"/>
      <c r="EP1" s="773"/>
      <c r="EQ1" s="773"/>
      <c r="ER1" s="773"/>
      <c r="ES1" s="773"/>
      <c r="ET1" s="773"/>
      <c r="EU1" s="773"/>
      <c r="EV1" s="773"/>
      <c r="EW1" s="773"/>
      <c r="EX1" s="773"/>
      <c r="EY1" s="773"/>
      <c r="EZ1" s="773"/>
      <c r="FA1" s="770" t="s">
        <v>707</v>
      </c>
      <c r="FB1" s="771"/>
      <c r="FC1" s="771"/>
      <c r="FD1" s="771"/>
      <c r="FE1" s="771"/>
      <c r="FF1" s="771"/>
      <c r="FG1" s="771"/>
      <c r="FH1" s="771"/>
      <c r="FI1" s="771"/>
      <c r="FJ1" s="771"/>
      <c r="FK1" s="771"/>
      <c r="FL1" s="771"/>
      <c r="FM1" s="771"/>
      <c r="FN1" s="771"/>
      <c r="FO1" s="771"/>
      <c r="FP1" s="771"/>
      <c r="FQ1" s="771"/>
      <c r="FR1" s="772"/>
      <c r="FS1" s="770" t="s">
        <v>708</v>
      </c>
      <c r="FT1" s="771"/>
      <c r="FU1" s="771"/>
      <c r="FV1" s="771"/>
      <c r="FW1" s="771"/>
      <c r="FX1" s="771"/>
      <c r="FY1" s="771"/>
      <c r="FZ1" s="771"/>
      <c r="GA1" s="771"/>
      <c r="GB1" s="771"/>
      <c r="GC1" s="771"/>
      <c r="GD1" s="771"/>
      <c r="GE1" s="771"/>
      <c r="GF1" s="771"/>
      <c r="GG1" s="771"/>
      <c r="GH1" s="771"/>
      <c r="GI1" s="771"/>
      <c r="GJ1" s="772"/>
      <c r="GK1" s="770" t="s">
        <v>709</v>
      </c>
      <c r="GL1" s="771"/>
      <c r="GM1" s="771"/>
      <c r="GN1" s="771"/>
      <c r="GO1" s="771"/>
      <c r="GP1" s="771"/>
      <c r="GQ1" s="771"/>
      <c r="GR1" s="771"/>
      <c r="GS1" s="771"/>
      <c r="GT1" s="771"/>
      <c r="GU1" s="771"/>
      <c r="GV1" s="771"/>
      <c r="GW1" s="771"/>
      <c r="GX1" s="771"/>
      <c r="GY1" s="771"/>
      <c r="GZ1" s="771"/>
      <c r="HA1" s="771"/>
      <c r="HB1" s="772"/>
      <c r="HC1" s="770" t="s">
        <v>710</v>
      </c>
      <c r="HD1" s="771"/>
      <c r="HE1" s="771"/>
      <c r="HF1" s="771"/>
      <c r="HG1" s="771"/>
      <c r="HH1" s="771"/>
      <c r="HI1" s="771"/>
      <c r="HJ1" s="771"/>
      <c r="HK1" s="771"/>
      <c r="HL1" s="771"/>
      <c r="HM1" s="771"/>
      <c r="HN1" s="771"/>
      <c r="HO1" s="771"/>
      <c r="HP1" s="771"/>
      <c r="HQ1" s="771"/>
      <c r="HR1" s="771"/>
      <c r="HS1" s="771"/>
      <c r="HT1" s="772"/>
      <c r="HU1" s="770" t="s">
        <v>711</v>
      </c>
      <c r="HV1" s="771"/>
      <c r="HW1" s="771"/>
      <c r="HX1" s="771"/>
      <c r="HY1" s="771"/>
      <c r="HZ1" s="771"/>
      <c r="IA1" s="771"/>
      <c r="IB1" s="771"/>
      <c r="IC1" s="771"/>
      <c r="ID1" s="771"/>
      <c r="IE1" s="771"/>
      <c r="IF1" s="771"/>
      <c r="IG1" s="771"/>
      <c r="IH1" s="771"/>
      <c r="II1" s="771"/>
      <c r="IJ1" s="771"/>
      <c r="IK1" s="771"/>
      <c r="IL1" s="772"/>
    </row>
    <row r="2" spans="1:246" s="98" customFormat="1" ht="117.75" customHeight="1" x14ac:dyDescent="0.15">
      <c r="A2" s="774"/>
      <c r="B2" s="775"/>
      <c r="C2" s="775"/>
      <c r="D2" s="775"/>
      <c r="E2" s="775"/>
      <c r="F2" s="778"/>
      <c r="G2" s="780"/>
      <c r="H2" s="262" t="s">
        <v>1102</v>
      </c>
      <c r="I2" s="263" t="s">
        <v>1100</v>
      </c>
      <c r="J2" s="263" t="s">
        <v>1101</v>
      </c>
      <c r="K2" s="271" t="s">
        <v>1103</v>
      </c>
      <c r="L2" s="148" t="s">
        <v>1104</v>
      </c>
      <c r="M2" s="149" t="s">
        <v>1105</v>
      </c>
      <c r="N2" s="226" t="s">
        <v>16</v>
      </c>
      <c r="O2" s="227" t="s">
        <v>17</v>
      </c>
      <c r="P2" s="227" t="s">
        <v>238</v>
      </c>
      <c r="Q2" s="227" t="s">
        <v>16</v>
      </c>
      <c r="R2" s="227" t="s">
        <v>17</v>
      </c>
      <c r="S2" s="227" t="s">
        <v>238</v>
      </c>
      <c r="T2" s="227" t="s">
        <v>16</v>
      </c>
      <c r="U2" s="227" t="s">
        <v>17</v>
      </c>
      <c r="V2" s="227" t="s">
        <v>238</v>
      </c>
      <c r="W2" s="227" t="s">
        <v>16</v>
      </c>
      <c r="X2" s="227" t="s">
        <v>17</v>
      </c>
      <c r="Y2" s="227" t="s">
        <v>238</v>
      </c>
      <c r="Z2" s="227" t="s">
        <v>16</v>
      </c>
      <c r="AA2" s="227" t="s">
        <v>17</v>
      </c>
      <c r="AB2" s="227" t="s">
        <v>238</v>
      </c>
      <c r="AC2" s="227" t="s">
        <v>16</v>
      </c>
      <c r="AD2" s="227" t="s">
        <v>17</v>
      </c>
      <c r="AE2" s="227" t="s">
        <v>238</v>
      </c>
      <c r="AF2" s="227" t="s">
        <v>16</v>
      </c>
      <c r="AG2" s="227" t="s">
        <v>17</v>
      </c>
      <c r="AH2" s="228" t="s">
        <v>238</v>
      </c>
      <c r="AI2" s="229" t="s">
        <v>238</v>
      </c>
      <c r="AJ2" s="160" t="s">
        <v>16</v>
      </c>
      <c r="AK2" s="143" t="s">
        <v>17</v>
      </c>
      <c r="AL2" s="143" t="s">
        <v>789</v>
      </c>
      <c r="AM2" s="207" t="s">
        <v>16</v>
      </c>
      <c r="AN2" s="207" t="s">
        <v>17</v>
      </c>
      <c r="AO2" s="143" t="s">
        <v>238</v>
      </c>
      <c r="AP2" s="207" t="s">
        <v>16</v>
      </c>
      <c r="AQ2" s="207" t="s">
        <v>17</v>
      </c>
      <c r="AR2" s="143" t="s">
        <v>238</v>
      </c>
      <c r="AS2" s="207" t="s">
        <v>16</v>
      </c>
      <c r="AT2" s="207" t="s">
        <v>17</v>
      </c>
      <c r="AU2" s="143" t="s">
        <v>238</v>
      </c>
      <c r="AV2" s="207" t="s">
        <v>16</v>
      </c>
      <c r="AW2" s="207" t="s">
        <v>17</v>
      </c>
      <c r="AX2" s="143" t="s">
        <v>238</v>
      </c>
      <c r="AY2" s="207" t="s">
        <v>16</v>
      </c>
      <c r="AZ2" s="207" t="s">
        <v>17</v>
      </c>
      <c r="BA2" s="143" t="s">
        <v>238</v>
      </c>
      <c r="BB2" s="207" t="s">
        <v>16</v>
      </c>
      <c r="BC2" s="207" t="s">
        <v>17</v>
      </c>
      <c r="BD2" s="161" t="s">
        <v>238</v>
      </c>
      <c r="BE2" s="223" t="s">
        <v>880</v>
      </c>
      <c r="BF2" s="160" t="s">
        <v>16</v>
      </c>
      <c r="BG2" s="143" t="s">
        <v>17</v>
      </c>
      <c r="BH2" s="143" t="s">
        <v>238</v>
      </c>
      <c r="BI2" s="207" t="s">
        <v>16</v>
      </c>
      <c r="BJ2" s="207" t="s">
        <v>17</v>
      </c>
      <c r="BK2" s="143" t="s">
        <v>238</v>
      </c>
      <c r="BL2" s="207" t="s">
        <v>16</v>
      </c>
      <c r="BM2" s="207" t="s">
        <v>17</v>
      </c>
      <c r="BN2" s="143" t="s">
        <v>238</v>
      </c>
      <c r="BO2" s="207" t="s">
        <v>16</v>
      </c>
      <c r="BP2" s="207" t="s">
        <v>17</v>
      </c>
      <c r="BQ2" s="143" t="s">
        <v>238</v>
      </c>
      <c r="BR2" s="207" t="s">
        <v>16</v>
      </c>
      <c r="BS2" s="207" t="s">
        <v>17</v>
      </c>
      <c r="BT2" s="143" t="s">
        <v>238</v>
      </c>
      <c r="BU2" s="207" t="s">
        <v>16</v>
      </c>
      <c r="BV2" s="207" t="s">
        <v>17</v>
      </c>
      <c r="BW2" s="143" t="s">
        <v>238</v>
      </c>
      <c r="BX2" s="207" t="s">
        <v>16</v>
      </c>
      <c r="BY2" s="207" t="s">
        <v>17</v>
      </c>
      <c r="BZ2" s="161" t="s">
        <v>238</v>
      </c>
      <c r="CA2" s="224" t="s">
        <v>880</v>
      </c>
      <c r="CB2" s="206" t="s">
        <v>804</v>
      </c>
      <c r="CC2" s="208" t="s">
        <v>663</v>
      </c>
      <c r="CD2" s="208" t="s">
        <v>798</v>
      </c>
      <c r="CE2" s="208" t="s">
        <v>799</v>
      </c>
      <c r="CF2" s="208" t="s">
        <v>800</v>
      </c>
      <c r="CG2" s="208" t="s">
        <v>801</v>
      </c>
      <c r="CH2" s="209" t="s">
        <v>802</v>
      </c>
      <c r="CI2" s="160" t="s">
        <v>803</v>
      </c>
      <c r="CJ2" s="143" t="s">
        <v>87</v>
      </c>
      <c r="CK2" s="143" t="s">
        <v>271</v>
      </c>
      <c r="CL2" s="143" t="s">
        <v>88</v>
      </c>
      <c r="CM2" s="143" t="s">
        <v>89</v>
      </c>
      <c r="CN2" s="143" t="s">
        <v>90</v>
      </c>
      <c r="CO2" s="143" t="s">
        <v>275</v>
      </c>
      <c r="CP2" s="143" t="s">
        <v>891</v>
      </c>
      <c r="CQ2" s="207" t="s">
        <v>87</v>
      </c>
      <c r="CR2" s="207" t="s">
        <v>271</v>
      </c>
      <c r="CS2" s="207" t="s">
        <v>88</v>
      </c>
      <c r="CT2" s="207" t="s">
        <v>89</v>
      </c>
      <c r="CU2" s="207" t="s">
        <v>90</v>
      </c>
      <c r="CV2" s="207" t="s">
        <v>275</v>
      </c>
      <c r="CW2" s="143" t="s">
        <v>891</v>
      </c>
      <c r="CX2" s="207" t="s">
        <v>87</v>
      </c>
      <c r="CY2" s="207" t="s">
        <v>271</v>
      </c>
      <c r="CZ2" s="207" t="s">
        <v>88</v>
      </c>
      <c r="DA2" s="207" t="s">
        <v>89</v>
      </c>
      <c r="DB2" s="207" t="s">
        <v>90</v>
      </c>
      <c r="DC2" s="207" t="s">
        <v>275</v>
      </c>
      <c r="DD2" s="143" t="s">
        <v>891</v>
      </c>
      <c r="DE2" s="207" t="s">
        <v>87</v>
      </c>
      <c r="DF2" s="207" t="s">
        <v>271</v>
      </c>
      <c r="DG2" s="207" t="s">
        <v>88</v>
      </c>
      <c r="DH2" s="207" t="s">
        <v>89</v>
      </c>
      <c r="DI2" s="207" t="s">
        <v>90</v>
      </c>
      <c r="DJ2" s="207" t="s">
        <v>275</v>
      </c>
      <c r="DK2" s="210" t="s">
        <v>267</v>
      </c>
      <c r="DL2" s="783"/>
      <c r="DM2" s="783"/>
      <c r="DN2" s="783"/>
      <c r="DO2" s="783"/>
      <c r="DP2" s="783"/>
      <c r="DQ2" s="226" t="s">
        <v>665</v>
      </c>
      <c r="DR2" s="227" t="s">
        <v>666</v>
      </c>
      <c r="DS2" s="227" t="s">
        <v>670</v>
      </c>
      <c r="DT2" s="227" t="s">
        <v>672</v>
      </c>
      <c r="DU2" s="227" t="s">
        <v>673</v>
      </c>
      <c r="DV2" s="227" t="s">
        <v>671</v>
      </c>
      <c r="DW2" s="143" t="s">
        <v>667</v>
      </c>
      <c r="DX2" s="143" t="s">
        <v>668</v>
      </c>
      <c r="DY2" s="143" t="s">
        <v>669</v>
      </c>
      <c r="DZ2" s="143" t="s">
        <v>676</v>
      </c>
      <c r="EA2" s="143" t="s">
        <v>674</v>
      </c>
      <c r="EB2" s="143" t="s">
        <v>675</v>
      </c>
      <c r="EC2" s="143" t="s">
        <v>677</v>
      </c>
      <c r="ED2" s="143" t="s">
        <v>678</v>
      </c>
      <c r="EE2" s="143" t="s">
        <v>679</v>
      </c>
      <c r="EF2" s="143" t="s">
        <v>703</v>
      </c>
      <c r="EG2" s="143" t="s">
        <v>704</v>
      </c>
      <c r="EH2" s="161" t="s">
        <v>705</v>
      </c>
      <c r="EI2" s="230" t="s">
        <v>665</v>
      </c>
      <c r="EJ2" s="227" t="s">
        <v>666</v>
      </c>
      <c r="EK2" s="227" t="s">
        <v>670</v>
      </c>
      <c r="EL2" s="227" t="s">
        <v>672</v>
      </c>
      <c r="EM2" s="227" t="s">
        <v>673</v>
      </c>
      <c r="EN2" s="227" t="s">
        <v>671</v>
      </c>
      <c r="EO2" s="207" t="s">
        <v>667</v>
      </c>
      <c r="EP2" s="207" t="s">
        <v>668</v>
      </c>
      <c r="EQ2" s="143" t="s">
        <v>669</v>
      </c>
      <c r="ER2" s="207" t="s">
        <v>883</v>
      </c>
      <c r="ES2" s="207" t="s">
        <v>884</v>
      </c>
      <c r="ET2" s="143" t="s">
        <v>675</v>
      </c>
      <c r="EU2" s="207" t="s">
        <v>677</v>
      </c>
      <c r="EV2" s="207" t="s">
        <v>678</v>
      </c>
      <c r="EW2" s="143" t="s">
        <v>679</v>
      </c>
      <c r="EX2" s="207" t="s">
        <v>885</v>
      </c>
      <c r="EY2" s="207" t="s">
        <v>886</v>
      </c>
      <c r="EZ2" s="211" t="s">
        <v>705</v>
      </c>
      <c r="FA2" s="226" t="s">
        <v>665</v>
      </c>
      <c r="FB2" s="227" t="s">
        <v>666</v>
      </c>
      <c r="FC2" s="227" t="s">
        <v>670</v>
      </c>
      <c r="FD2" s="227" t="s">
        <v>672</v>
      </c>
      <c r="FE2" s="227" t="s">
        <v>673</v>
      </c>
      <c r="FF2" s="227" t="s">
        <v>671</v>
      </c>
      <c r="FG2" s="207" t="s">
        <v>667</v>
      </c>
      <c r="FH2" s="207" t="s">
        <v>668</v>
      </c>
      <c r="FI2" s="143" t="s">
        <v>669</v>
      </c>
      <c r="FJ2" s="207" t="s">
        <v>883</v>
      </c>
      <c r="FK2" s="207" t="s">
        <v>884</v>
      </c>
      <c r="FL2" s="143" t="s">
        <v>675</v>
      </c>
      <c r="FM2" s="207" t="s">
        <v>677</v>
      </c>
      <c r="FN2" s="207" t="s">
        <v>678</v>
      </c>
      <c r="FO2" s="143" t="s">
        <v>679</v>
      </c>
      <c r="FP2" s="207" t="s">
        <v>885</v>
      </c>
      <c r="FQ2" s="207" t="s">
        <v>886</v>
      </c>
      <c r="FR2" s="161" t="s">
        <v>705</v>
      </c>
      <c r="FS2" s="226" t="s">
        <v>665</v>
      </c>
      <c r="FT2" s="227" t="s">
        <v>666</v>
      </c>
      <c r="FU2" s="227" t="s">
        <v>670</v>
      </c>
      <c r="FV2" s="227" t="s">
        <v>672</v>
      </c>
      <c r="FW2" s="227" t="s">
        <v>673</v>
      </c>
      <c r="FX2" s="227" t="s">
        <v>671</v>
      </c>
      <c r="FY2" s="207" t="s">
        <v>667</v>
      </c>
      <c r="FZ2" s="207" t="s">
        <v>668</v>
      </c>
      <c r="GA2" s="143" t="s">
        <v>669</v>
      </c>
      <c r="GB2" s="207" t="s">
        <v>883</v>
      </c>
      <c r="GC2" s="207" t="s">
        <v>884</v>
      </c>
      <c r="GD2" s="143" t="s">
        <v>675</v>
      </c>
      <c r="GE2" s="207" t="s">
        <v>677</v>
      </c>
      <c r="GF2" s="207" t="s">
        <v>678</v>
      </c>
      <c r="GG2" s="143" t="s">
        <v>679</v>
      </c>
      <c r="GH2" s="207" t="s">
        <v>885</v>
      </c>
      <c r="GI2" s="207" t="s">
        <v>886</v>
      </c>
      <c r="GJ2" s="161" t="s">
        <v>705</v>
      </c>
      <c r="GK2" s="226" t="s">
        <v>665</v>
      </c>
      <c r="GL2" s="227" t="s">
        <v>666</v>
      </c>
      <c r="GM2" s="227" t="s">
        <v>670</v>
      </c>
      <c r="GN2" s="227" t="s">
        <v>672</v>
      </c>
      <c r="GO2" s="227" t="s">
        <v>673</v>
      </c>
      <c r="GP2" s="227" t="s">
        <v>671</v>
      </c>
      <c r="GQ2" s="207" t="s">
        <v>667</v>
      </c>
      <c r="GR2" s="207" t="s">
        <v>668</v>
      </c>
      <c r="GS2" s="143" t="s">
        <v>669</v>
      </c>
      <c r="GT2" s="207" t="s">
        <v>883</v>
      </c>
      <c r="GU2" s="207" t="s">
        <v>884</v>
      </c>
      <c r="GV2" s="143" t="s">
        <v>675</v>
      </c>
      <c r="GW2" s="207" t="s">
        <v>677</v>
      </c>
      <c r="GX2" s="207" t="s">
        <v>678</v>
      </c>
      <c r="GY2" s="143" t="s">
        <v>679</v>
      </c>
      <c r="GZ2" s="207" t="s">
        <v>885</v>
      </c>
      <c r="HA2" s="207" t="s">
        <v>886</v>
      </c>
      <c r="HB2" s="161" t="s">
        <v>705</v>
      </c>
      <c r="HC2" s="226" t="s">
        <v>665</v>
      </c>
      <c r="HD2" s="227" t="s">
        <v>666</v>
      </c>
      <c r="HE2" s="227" t="s">
        <v>670</v>
      </c>
      <c r="HF2" s="227" t="s">
        <v>672</v>
      </c>
      <c r="HG2" s="227" t="s">
        <v>673</v>
      </c>
      <c r="HH2" s="227" t="s">
        <v>671</v>
      </c>
      <c r="HI2" s="207" t="s">
        <v>667</v>
      </c>
      <c r="HJ2" s="207" t="s">
        <v>668</v>
      </c>
      <c r="HK2" s="143" t="s">
        <v>669</v>
      </c>
      <c r="HL2" s="207" t="s">
        <v>883</v>
      </c>
      <c r="HM2" s="207" t="s">
        <v>884</v>
      </c>
      <c r="HN2" s="143" t="s">
        <v>675</v>
      </c>
      <c r="HO2" s="207" t="s">
        <v>677</v>
      </c>
      <c r="HP2" s="207" t="s">
        <v>678</v>
      </c>
      <c r="HQ2" s="143" t="s">
        <v>679</v>
      </c>
      <c r="HR2" s="207" t="s">
        <v>885</v>
      </c>
      <c r="HS2" s="207" t="s">
        <v>886</v>
      </c>
      <c r="HT2" s="161" t="s">
        <v>705</v>
      </c>
      <c r="HU2" s="226" t="s">
        <v>665</v>
      </c>
      <c r="HV2" s="227" t="s">
        <v>666</v>
      </c>
      <c r="HW2" s="227" t="s">
        <v>670</v>
      </c>
      <c r="HX2" s="227" t="s">
        <v>672</v>
      </c>
      <c r="HY2" s="227" t="s">
        <v>673</v>
      </c>
      <c r="HZ2" s="227" t="s">
        <v>671</v>
      </c>
      <c r="IA2" s="207" t="s">
        <v>667</v>
      </c>
      <c r="IB2" s="207" t="s">
        <v>668</v>
      </c>
      <c r="IC2" s="143" t="s">
        <v>669</v>
      </c>
      <c r="ID2" s="207" t="s">
        <v>883</v>
      </c>
      <c r="IE2" s="207" t="s">
        <v>884</v>
      </c>
      <c r="IF2" s="143" t="s">
        <v>675</v>
      </c>
      <c r="IG2" s="207" t="s">
        <v>677</v>
      </c>
      <c r="IH2" s="207" t="s">
        <v>678</v>
      </c>
      <c r="II2" s="143" t="s">
        <v>679</v>
      </c>
      <c r="IJ2" s="207" t="s">
        <v>885</v>
      </c>
      <c r="IK2" s="207" t="s">
        <v>886</v>
      </c>
      <c r="IL2" s="161" t="s">
        <v>705</v>
      </c>
    </row>
    <row r="3" spans="1:246" s="79" customFormat="1" ht="20.100000000000001" customHeight="1" x14ac:dyDescent="0.15">
      <c r="A3" s="116"/>
      <c r="B3" s="117" t="str">
        <f>IF(調査票!$H$19="","",調査票!$H$19)</f>
        <v/>
      </c>
      <c r="C3" s="117" t="str">
        <f>IF(調査票!$H$21="","",調査票!$H$21)</f>
        <v/>
      </c>
      <c r="D3" s="117" t="str">
        <f>IF(調査票!$H$23="","",調査票!$H$23)</f>
        <v/>
      </c>
      <c r="E3" s="117" t="str">
        <f>IF(調査票!$K$25="","",調査票!$K$25)</f>
        <v/>
      </c>
      <c r="F3" s="144" t="str">
        <f>IF(調査票!$Y$25="","",調査票!$Y$25)</f>
        <v/>
      </c>
      <c r="G3" s="153" t="str">
        <f>IF(調査票!$AT$29="","",調査票!$AT$29)</f>
        <v/>
      </c>
      <c r="H3" s="150"/>
      <c r="I3" s="152"/>
      <c r="J3" s="152"/>
      <c r="K3" s="151"/>
      <c r="L3" s="150" t="str">
        <f>IF(調査票!$D$40="","",調査票!$D$40)</f>
        <v/>
      </c>
      <c r="M3" s="151" t="str">
        <f>IF(調査票!$K$40="","",調査票!$K$40)</f>
        <v/>
      </c>
      <c r="N3" s="150">
        <f>IF(調査票!$L$48="","",調査票!$L$48)</f>
        <v>0</v>
      </c>
      <c r="O3" s="152">
        <f>IF(調査票!$L$49="","",調査票!$L$49)</f>
        <v>0</v>
      </c>
      <c r="P3" s="152">
        <f>IF(調査票!$L$50="","",調査票!$L$50)</f>
        <v>0</v>
      </c>
      <c r="Q3" s="152">
        <f>IF(調査票!$O$48="","",調査票!$O$48)</f>
        <v>0</v>
      </c>
      <c r="R3" s="152">
        <f>IF(調査票!$O$49="","",調査票!$O$49)</f>
        <v>0</v>
      </c>
      <c r="S3" s="152">
        <f>IF(調査票!$O$50="","",調査票!$O$50)</f>
        <v>0</v>
      </c>
      <c r="T3" s="152">
        <f>IF(調査票!$R$48="","",調査票!$R$48)</f>
        <v>0</v>
      </c>
      <c r="U3" s="152">
        <f>IF(調査票!$R$49="","",調査票!$R$49)</f>
        <v>0</v>
      </c>
      <c r="V3" s="152">
        <f>IF(調査票!$R$50="","",調査票!$R$50)</f>
        <v>0</v>
      </c>
      <c r="W3" s="152">
        <f>IF(調査票!$U$48="","",調査票!$U$48)</f>
        <v>0</v>
      </c>
      <c r="X3" s="152">
        <f>IF(調査票!$U$49="","",調査票!$U$49)</f>
        <v>0</v>
      </c>
      <c r="Y3" s="152">
        <f>IF(調査票!$U$50="","",調査票!$U$50)</f>
        <v>0</v>
      </c>
      <c r="Z3" s="152">
        <f>IF(調査票!$X$48="","",調査票!$X$48)</f>
        <v>0</v>
      </c>
      <c r="AA3" s="152">
        <f>IF(調査票!$X$49="","",調査票!$X$49)</f>
        <v>0</v>
      </c>
      <c r="AB3" s="152">
        <f>IF(調査票!$X$50="","",調査票!$X$50)</f>
        <v>0</v>
      </c>
      <c r="AC3" s="152">
        <f>IF(調査票!$AA$48="","",調査票!$AA$48)</f>
        <v>0</v>
      </c>
      <c r="AD3" s="152">
        <f>IF(調査票!$AA$49="","",調査票!$AA$49)</f>
        <v>0</v>
      </c>
      <c r="AE3" s="152">
        <f>IF(調査票!$AA$50="","",調査票!$AA$50)</f>
        <v>0</v>
      </c>
      <c r="AF3" s="152">
        <f>IF(調査票!$AD$48="","",調査票!$AD$48)</f>
        <v>0</v>
      </c>
      <c r="AG3" s="152">
        <f>IF(調査票!$AD$49="","",調査票!$AD$49)</f>
        <v>0</v>
      </c>
      <c r="AH3" s="151">
        <f>IF(調査票!$AD$50="","",調査票!$AD$50)</f>
        <v>0</v>
      </c>
      <c r="AI3" s="157">
        <f>IF(調査票!$AJ$50="","",調査票!$AJ$50)</f>
        <v>0</v>
      </c>
      <c r="AJ3" s="150">
        <f>IF(調査票!$L$51="","",調査票!$L$51)</f>
        <v>0</v>
      </c>
      <c r="AK3" s="152">
        <f>IF(調査票!$L$52="","",調査票!$L$52)</f>
        <v>0</v>
      </c>
      <c r="AL3" s="152">
        <f>IF(調査票!$L$53="","",調査票!$L$53)</f>
        <v>0</v>
      </c>
      <c r="AM3" s="152" t="str">
        <f>IF(調査票!$O$51="","",調査票!$O$51)</f>
        <v/>
      </c>
      <c r="AN3" s="152" t="str">
        <f>IF(調査票!$O$52="","",調査票!$O$52)</f>
        <v/>
      </c>
      <c r="AO3" s="152">
        <f>IF(調査票!$O$53="","",調査票!$O$53)</f>
        <v>0</v>
      </c>
      <c r="AP3" s="152" t="str">
        <f>IF(調査票!$R$51="","",調査票!$R$51)</f>
        <v/>
      </c>
      <c r="AQ3" s="152" t="str">
        <f>IF(調査票!$R$52="","",調査票!$R$52)</f>
        <v/>
      </c>
      <c r="AR3" s="152">
        <f>IF(調査票!$R$53="","",調査票!$R$53)</f>
        <v>0</v>
      </c>
      <c r="AS3" s="152" t="str">
        <f>IF(調査票!$U$51="","",調査票!$U$51)</f>
        <v/>
      </c>
      <c r="AT3" s="152" t="str">
        <f>IF(調査票!$U$52="","",調査票!$U$52)</f>
        <v/>
      </c>
      <c r="AU3" s="152">
        <f>IF(調査票!$U$53="","",調査票!$U$53)</f>
        <v>0</v>
      </c>
      <c r="AV3" s="152" t="str">
        <f>IF(調査票!$X$51="","",調査票!$X$51)</f>
        <v/>
      </c>
      <c r="AW3" s="152" t="str">
        <f>IF(調査票!$X$52="","",調査票!$X$52)</f>
        <v/>
      </c>
      <c r="AX3" s="152">
        <f>IF(調査票!$X$53="","",調査票!$X$53)</f>
        <v>0</v>
      </c>
      <c r="AY3" s="152" t="str">
        <f>IF(調査票!$AA$51="","",調査票!$AA$51)</f>
        <v/>
      </c>
      <c r="AZ3" s="152" t="str">
        <f>IF(調査票!$AA$52="","",調査票!$AA$52)</f>
        <v/>
      </c>
      <c r="BA3" s="152">
        <f>IF(調査票!$AA$53="","",調査票!$AA$53)</f>
        <v>0</v>
      </c>
      <c r="BB3" s="152" t="str">
        <f>IF(調査票!$AD$51="","",調査票!$AD$51)</f>
        <v/>
      </c>
      <c r="BC3" s="152" t="str">
        <f>IF(調査票!$AD$52="","",調査票!$AD$52)</f>
        <v/>
      </c>
      <c r="BD3" s="151">
        <f>IF(調査票!$AD$53="","",調査票!$AD$53)</f>
        <v>0</v>
      </c>
      <c r="BE3" s="157" t="str">
        <f>IF(調査票!$AJ$53="","",調査票!$AJ$53)</f>
        <v/>
      </c>
      <c r="BF3" s="150">
        <f>IF(調査票!$L$54="","",調査票!$L$54)</f>
        <v>0</v>
      </c>
      <c r="BG3" s="152">
        <f>IF(調査票!$L$55="","",調査票!$L$55)</f>
        <v>0</v>
      </c>
      <c r="BH3" s="152">
        <f>IF(調査票!$L$56="","",調査票!$L$56)</f>
        <v>0</v>
      </c>
      <c r="BI3" s="152" t="str">
        <f>IF(調査票!$O$54="","",調査票!$O$54)</f>
        <v/>
      </c>
      <c r="BJ3" s="152" t="str">
        <f>IF(調査票!$O$55="","",調査票!$O$55)</f>
        <v/>
      </c>
      <c r="BK3" s="152">
        <f>IF(調査票!$O$56="","",調査票!$O$56)</f>
        <v>0</v>
      </c>
      <c r="BL3" s="152" t="str">
        <f>IF(調査票!$R$54="","",調査票!$R$54)</f>
        <v/>
      </c>
      <c r="BM3" s="152" t="str">
        <f>IF(調査票!$R$55="","",調査票!$R$55)</f>
        <v/>
      </c>
      <c r="BN3" s="152">
        <f>IF(調査票!$R$56="","",調査票!$R$56)</f>
        <v>0</v>
      </c>
      <c r="BO3" s="152" t="str">
        <f>IF(調査票!$U$54="","",調査票!$U$54)</f>
        <v/>
      </c>
      <c r="BP3" s="152" t="str">
        <f>IF(調査票!$U$55="","",調査票!$U$55)</f>
        <v/>
      </c>
      <c r="BQ3" s="152">
        <f>IF(調査票!$U$56="","",調査票!$U$56)</f>
        <v>0</v>
      </c>
      <c r="BR3" s="152" t="str">
        <f>IF(調査票!$X$54="","",調査票!$X$54)</f>
        <v/>
      </c>
      <c r="BS3" s="152" t="str">
        <f>IF(調査票!$X$55="","",調査票!$X$55)</f>
        <v/>
      </c>
      <c r="BT3" s="152">
        <f>IF(調査票!$X$56="","",調査票!$X$56)</f>
        <v>0</v>
      </c>
      <c r="BU3" s="152" t="str">
        <f>IF(調査票!$AA$54="","",調査票!$AA$54)</f>
        <v/>
      </c>
      <c r="BV3" s="152" t="str">
        <f>IF(調査票!$AA$55="","",調査票!$AA$55)</f>
        <v/>
      </c>
      <c r="BW3" s="152">
        <f>IF(調査票!$AA$56="","",調査票!$AA$56)</f>
        <v>0</v>
      </c>
      <c r="BX3" s="152" t="str">
        <f>IF(調査票!$AD$54="","",調査票!$AD$54)</f>
        <v/>
      </c>
      <c r="BY3" s="152" t="str">
        <f>IF(調査票!$AD$55="","",調査票!$AD$55)</f>
        <v/>
      </c>
      <c r="BZ3" s="151">
        <f>IF(調査票!$AD$56="","",調査票!$AD$56)</f>
        <v>0</v>
      </c>
      <c r="CA3" s="155" t="str">
        <f>IF(調査票!$AJ$56="","",調査票!$AJ$56)</f>
        <v/>
      </c>
      <c r="CB3" s="150">
        <f>IF(調査票!$I$73="","",調査票!$I$73)</f>
        <v>0</v>
      </c>
      <c r="CC3" s="152" t="str">
        <f>IF(調査票!$L$73="","",調査票!$L$73)</f>
        <v/>
      </c>
      <c r="CD3" s="152" t="str">
        <f>IF(調査票!$O$73="","",調査票!$O$73)</f>
        <v/>
      </c>
      <c r="CE3" s="152" t="str">
        <f>IF(調査票!$R$73="","",調査票!$R$73)</f>
        <v/>
      </c>
      <c r="CF3" s="152" t="str">
        <f>IF(調査票!$U$73="","",調査票!$U$73)</f>
        <v/>
      </c>
      <c r="CG3" s="152" t="str">
        <f>IF(調査票!$X$73="","",調査票!$X$73)</f>
        <v/>
      </c>
      <c r="CH3" s="151" t="str">
        <f>IF(調査票!$AA$73="","",調査票!$AA$73)</f>
        <v/>
      </c>
      <c r="CI3" s="150">
        <f>IF(調査票!$I$81="","",調査票!$I$81)</f>
        <v>0</v>
      </c>
      <c r="CJ3" s="152">
        <f>IF(調査票!$I$82="","",調査票!$I$82)</f>
        <v>0</v>
      </c>
      <c r="CK3" s="152">
        <f>IF(調査票!$I$83="","",調査票!$I$83)</f>
        <v>0</v>
      </c>
      <c r="CL3" s="152">
        <f>IF(調査票!$I$84="","",調査票!$I$84)</f>
        <v>0</v>
      </c>
      <c r="CM3" s="152">
        <f>IF(調査票!$I$85="","",調査票!$I$85)</f>
        <v>0</v>
      </c>
      <c r="CN3" s="152">
        <f>IF(調査票!$I$86="","",調査票!$I$86)</f>
        <v>0</v>
      </c>
      <c r="CO3" s="152">
        <f>IF(調査票!$I$87="","",調査票!$I$87)</f>
        <v>0</v>
      </c>
      <c r="CP3" s="152">
        <f>IF(調査票!$L$81="","",調査票!$L$81)</f>
        <v>0</v>
      </c>
      <c r="CQ3" s="152" t="str">
        <f>IF(調査票!$L$82="","",調査票!$L$82)</f>
        <v/>
      </c>
      <c r="CR3" s="152" t="str">
        <f>IF(調査票!$L$83="","",調査票!$L$83)</f>
        <v/>
      </c>
      <c r="CS3" s="152" t="str">
        <f>IF(調査票!$L$84="","",調査票!$L$84)</f>
        <v/>
      </c>
      <c r="CT3" s="152" t="str">
        <f>IF(調査票!$L$85="","",調査票!$L$85)</f>
        <v/>
      </c>
      <c r="CU3" s="152" t="str">
        <f>IF(調査票!$L$86="","",調査票!$L$86)</f>
        <v/>
      </c>
      <c r="CV3" s="152" t="str">
        <f>IF(調査票!$L$87="","",調査票!$L$87)</f>
        <v/>
      </c>
      <c r="CW3" s="152">
        <f>IF(調査票!$O$81="","",調査票!$O$81)</f>
        <v>0</v>
      </c>
      <c r="CX3" s="152" t="str">
        <f>IF(調査票!$O$82="","",調査票!$O$82)</f>
        <v/>
      </c>
      <c r="CY3" s="152" t="str">
        <f>IF(調査票!$O$83="","",調査票!$O$83)</f>
        <v/>
      </c>
      <c r="CZ3" s="152" t="str">
        <f>IF(調査票!$O$84="","",調査票!$O$84)</f>
        <v/>
      </c>
      <c r="DA3" s="152" t="str">
        <f>IF(調査票!$O$85="","",調査票!$O$85)</f>
        <v/>
      </c>
      <c r="DB3" s="152" t="str">
        <f>IF(調査票!$O$86="","",調査票!$O$86)</f>
        <v/>
      </c>
      <c r="DC3" s="152" t="str">
        <f>IF(調査票!$O$87="","",調査票!$O$87)</f>
        <v/>
      </c>
      <c r="DD3" s="152">
        <f>IF(調査票!$R$81="","",調査票!$R$81)</f>
        <v>0</v>
      </c>
      <c r="DE3" s="152" t="str">
        <f>IF(調査票!$R$82="","",調査票!$R$82)</f>
        <v/>
      </c>
      <c r="DF3" s="152" t="str">
        <f>IF(調査票!$R$83="","",調査票!$R$83)</f>
        <v/>
      </c>
      <c r="DG3" s="152" t="str">
        <f>IF(調査票!$R$84="","",調査票!$R$84)</f>
        <v/>
      </c>
      <c r="DH3" s="152" t="str">
        <f>IF(調査票!$R$85="","",調査票!$R$85)</f>
        <v/>
      </c>
      <c r="DI3" s="152" t="str">
        <f>IF(調査票!$R$86="","",調査票!$R$86)</f>
        <v/>
      </c>
      <c r="DJ3" s="152" t="str">
        <f>IF(調査票!$R$87="","",調査票!$R$87)</f>
        <v/>
      </c>
      <c r="DK3" s="159" t="str">
        <f>IF(調査票!$U$81="","",調査票!$U$81)</f>
        <v/>
      </c>
      <c r="DL3" s="153" t="str">
        <f>IF(調査票!$AT$93="","",調査票!$AT$93)</f>
        <v/>
      </c>
      <c r="DM3" s="153" t="str">
        <f>IF(調査票!$AT$98="","",調査票!$AT$98)</f>
        <v/>
      </c>
      <c r="DN3" s="153" t="str">
        <f>IF(調査票!$AT$103="","",調査票!$AT$103)</f>
        <v/>
      </c>
      <c r="DO3" s="153" t="str">
        <f>IF(調査票!$AT$108="","",調査票!$AT$108)</f>
        <v/>
      </c>
      <c r="DP3" s="153" t="str">
        <f>IF(調査票!$AT$113="","",調査票!$AT$113)</f>
        <v/>
      </c>
      <c r="DQ3" s="150">
        <f>IF(調査票!$L$123="","",調査票!$L$123)</f>
        <v>0</v>
      </c>
      <c r="DR3" s="152">
        <f>IF(調査票!$L$124="","",調査票!$L$124)</f>
        <v>0</v>
      </c>
      <c r="DS3" s="152">
        <f>IF(調査票!$L$125="","",調査票!$L$125)</f>
        <v>0</v>
      </c>
      <c r="DT3" s="152">
        <f>IF(調査票!$L$126="","",調査票!$L$126)</f>
        <v>0</v>
      </c>
      <c r="DU3" s="152">
        <f>IF(調査票!$L$127="","",調査票!$L$127)</f>
        <v>0</v>
      </c>
      <c r="DV3" s="152">
        <f>IF(調査票!$L$128="","",調査票!$L$128)</f>
        <v>0</v>
      </c>
      <c r="DW3" s="152">
        <f>IF(調査票!$L$129="","",調査票!$L$129)</f>
        <v>0</v>
      </c>
      <c r="DX3" s="152">
        <f>IF(調査票!$L$130="","",調査票!$L$130)</f>
        <v>0</v>
      </c>
      <c r="DY3" s="152">
        <f>IF(調査票!$L$131="","",調査票!$L$131)</f>
        <v>0</v>
      </c>
      <c r="DZ3" s="152">
        <f>IF(調査票!$L$132="","",調査票!$L$132)</f>
        <v>0</v>
      </c>
      <c r="EA3" s="152">
        <f>IF(調査票!$L$133="","",調査票!$L$133)</f>
        <v>0</v>
      </c>
      <c r="EB3" s="152">
        <f>IF(調査票!$L$134="","",調査票!$L$134)</f>
        <v>0</v>
      </c>
      <c r="EC3" s="152">
        <f>IF(調査票!$L$135="","",調査票!$L$135)</f>
        <v>0</v>
      </c>
      <c r="ED3" s="152">
        <f>IF(調査票!$L$136="","",調査票!$L$136)</f>
        <v>0</v>
      </c>
      <c r="EE3" s="152">
        <f>IF(調査票!$L$137="","",調査票!$L$137)</f>
        <v>0</v>
      </c>
      <c r="EF3" s="152">
        <f>IF(調査票!$L$138="","",調査票!$L$138)</f>
        <v>0</v>
      </c>
      <c r="EG3" s="152">
        <f>IF(調査票!$L$139="","",調査票!$L$139)</f>
        <v>0</v>
      </c>
      <c r="EH3" s="151">
        <f>IF(調査票!$L$140="","",調査票!$L$140)</f>
        <v>0</v>
      </c>
      <c r="EI3" s="146">
        <f>IF(調査票!$O$123="","",調査票!$O$123)</f>
        <v>0</v>
      </c>
      <c r="EJ3" s="117">
        <f>IF(調査票!$O$124="","",調査票!$O$124)</f>
        <v>0</v>
      </c>
      <c r="EK3" s="117">
        <f>IF(調査票!$O$125="","",調査票!$O$125)</f>
        <v>0</v>
      </c>
      <c r="EL3" s="117">
        <f>IF(調査票!$O$126="","",調査票!$O$126)</f>
        <v>0</v>
      </c>
      <c r="EM3" s="117">
        <f>IF(調査票!$O$127="","",調査票!$O$127)</f>
        <v>0</v>
      </c>
      <c r="EN3" s="117">
        <f>IF(調査票!$O$128="","",調査票!$O$128)</f>
        <v>0</v>
      </c>
      <c r="EO3" s="117" t="str">
        <f>IF(調査票!$O$129="","",調査票!$O$129)</f>
        <v/>
      </c>
      <c r="EP3" s="117" t="str">
        <f>IF(調査票!$O$130="","",調査票!$O$130)</f>
        <v/>
      </c>
      <c r="EQ3" s="117">
        <f>IF(調査票!$O$131="","",調査票!$O$131)</f>
        <v>0</v>
      </c>
      <c r="ER3" s="117" t="str">
        <f>IF(調査票!$O$132="","",調査票!$O$132)</f>
        <v/>
      </c>
      <c r="ES3" s="117" t="str">
        <f>IF(調査票!$O$133="","",調査票!$O$133)</f>
        <v/>
      </c>
      <c r="ET3" s="117">
        <f>IF(調査票!$O$134="","",調査票!$O$134)</f>
        <v>0</v>
      </c>
      <c r="EU3" s="117" t="str">
        <f>IF(調査票!$O$135="","",調査票!$O$135)</f>
        <v/>
      </c>
      <c r="EV3" s="117" t="str">
        <f>IF(調査票!$O$136="","",調査票!$O$136)</f>
        <v/>
      </c>
      <c r="EW3" s="117">
        <f>IF(調査票!$O$137="","",調査票!$O$137)</f>
        <v>0</v>
      </c>
      <c r="EX3" s="117" t="str">
        <f>IF(調査票!$O$138="","",調査票!$O$138)</f>
        <v/>
      </c>
      <c r="EY3" s="117" t="str">
        <f>IF(調査票!$O$139="","",調査票!$O$139)</f>
        <v/>
      </c>
      <c r="EZ3" s="144">
        <f>IF(調査票!$O$140="","",調査票!$O$140)</f>
        <v>0</v>
      </c>
      <c r="FA3" s="150">
        <f>IF(調査票!$R$123="","",調査票!$R$123)</f>
        <v>0</v>
      </c>
      <c r="FB3" s="152">
        <f>IF(調査票!$R$124="","",調査票!$R$124)</f>
        <v>0</v>
      </c>
      <c r="FC3" s="152">
        <f>IF(調査票!$R$125="","",調査票!$R$125)</f>
        <v>0</v>
      </c>
      <c r="FD3" s="152">
        <f>IF(調査票!$R$126="","",調査票!$R$126)</f>
        <v>0</v>
      </c>
      <c r="FE3" s="152">
        <f>IF(調査票!$R$127="","",調査票!$R$127)</f>
        <v>0</v>
      </c>
      <c r="FF3" s="152">
        <f>IF(調査票!$R$128="","",調査票!$R$128)</f>
        <v>0</v>
      </c>
      <c r="FG3" s="152" t="str">
        <f>IF(調査票!$R$129="","",調査票!$R$129)</f>
        <v/>
      </c>
      <c r="FH3" s="152" t="str">
        <f>IF(調査票!$R$130="","",調査票!$R$130)</f>
        <v/>
      </c>
      <c r="FI3" s="152">
        <f>IF(調査票!$R$131="","",調査票!$R$131)</f>
        <v>0</v>
      </c>
      <c r="FJ3" s="152" t="str">
        <f>IF(調査票!$R$132="","",調査票!$R$132)</f>
        <v/>
      </c>
      <c r="FK3" s="152" t="str">
        <f>IF(調査票!$R$133="","",調査票!$R$133)</f>
        <v/>
      </c>
      <c r="FL3" s="152">
        <f>IF(調査票!$R$134="","",調査票!$R$134)</f>
        <v>0</v>
      </c>
      <c r="FM3" s="152" t="str">
        <f>IF(調査票!$R$135="","",調査票!$R$135)</f>
        <v/>
      </c>
      <c r="FN3" s="152" t="str">
        <f>IF(調査票!$R$136="","",調査票!$R$136)</f>
        <v/>
      </c>
      <c r="FO3" s="152">
        <f>IF(調査票!$R$137="","",調査票!$R$137)</f>
        <v>0</v>
      </c>
      <c r="FP3" s="152" t="str">
        <f>IF(調査票!$R$138="","",調査票!$R$138)</f>
        <v/>
      </c>
      <c r="FQ3" s="152" t="str">
        <f>IF(調査票!$R$139="","",調査票!$R$139)</f>
        <v/>
      </c>
      <c r="FR3" s="151">
        <f>IF(調査票!$R$140="","",調査票!$R$140)</f>
        <v>0</v>
      </c>
      <c r="FS3" s="150">
        <f>IF(調査票!$U$123="","",調査票!$U$123)</f>
        <v>0</v>
      </c>
      <c r="FT3" s="152">
        <f>IF(調査票!$U$124="","",調査票!$U$124)</f>
        <v>0</v>
      </c>
      <c r="FU3" s="152">
        <f>IF(調査票!$U$125="","",調査票!$U$125)</f>
        <v>0</v>
      </c>
      <c r="FV3" s="152">
        <f>IF(調査票!$U$126="","",調査票!$U$126)</f>
        <v>0</v>
      </c>
      <c r="FW3" s="152">
        <f>IF(調査票!$U$127="","",調査票!$U$127)</f>
        <v>0</v>
      </c>
      <c r="FX3" s="152">
        <f>IF(調査票!$U$128="","",調査票!$U$128)</f>
        <v>0</v>
      </c>
      <c r="FY3" s="152" t="str">
        <f>IF(調査票!$U$129="","",調査票!$U$129)</f>
        <v/>
      </c>
      <c r="FZ3" s="152" t="str">
        <f>IF(調査票!$U$130="","",調査票!$U$130)</f>
        <v/>
      </c>
      <c r="GA3" s="152">
        <f>IF(調査票!$U$131="","",調査票!$U$131)</f>
        <v>0</v>
      </c>
      <c r="GB3" s="152" t="str">
        <f>IF(調査票!$U$132="","",調査票!$U$132)</f>
        <v/>
      </c>
      <c r="GC3" s="152" t="str">
        <f>IF(調査票!$U$133="","",調査票!$U$133)</f>
        <v/>
      </c>
      <c r="GD3" s="152">
        <f>IF(調査票!$U$134="","",調査票!$U$134)</f>
        <v>0</v>
      </c>
      <c r="GE3" s="152" t="str">
        <f>IF(調査票!$U$135="","",調査票!$U$135)</f>
        <v/>
      </c>
      <c r="GF3" s="152" t="str">
        <f>IF(調査票!$U$136="","",調査票!$U$136)</f>
        <v/>
      </c>
      <c r="GG3" s="152">
        <f>IF(調査票!$U$137="","",調査票!$U$137)</f>
        <v>0</v>
      </c>
      <c r="GH3" s="152" t="str">
        <f>IF(調査票!$U$138="","",調査票!$U$138)</f>
        <v/>
      </c>
      <c r="GI3" s="152" t="str">
        <f>IF(調査票!$U$139="","",調査票!$U$139)</f>
        <v/>
      </c>
      <c r="GJ3" s="151">
        <f>IF(調査票!$U$140="","",調査票!$U$140)</f>
        <v>0</v>
      </c>
      <c r="GK3" s="150">
        <f>IF(調査票!$X$123="","",調査票!$X$123)</f>
        <v>0</v>
      </c>
      <c r="GL3" s="152">
        <f>IF(調査票!$X$124="","",調査票!$X$124)</f>
        <v>0</v>
      </c>
      <c r="GM3" s="152">
        <f>IF(調査票!$X$125="","",調査票!$X$125)</f>
        <v>0</v>
      </c>
      <c r="GN3" s="152">
        <f>IF(調査票!$X$126="","",調査票!$X$126)</f>
        <v>0</v>
      </c>
      <c r="GO3" s="152">
        <f>IF(調査票!$X$127="","",調査票!$X$127)</f>
        <v>0</v>
      </c>
      <c r="GP3" s="152">
        <f>IF(調査票!$X$128="","",調査票!$X$128)</f>
        <v>0</v>
      </c>
      <c r="GQ3" s="152" t="str">
        <f>IF(調査票!$X$129="","",調査票!$X$129)</f>
        <v/>
      </c>
      <c r="GR3" s="152" t="str">
        <f>IF(調査票!$X$130="","",調査票!$X$130)</f>
        <v/>
      </c>
      <c r="GS3" s="152">
        <f>IF(調査票!$X$131="","",調査票!$X$131)</f>
        <v>0</v>
      </c>
      <c r="GT3" s="152" t="str">
        <f>IF(調査票!$X$132="","",調査票!$X$132)</f>
        <v/>
      </c>
      <c r="GU3" s="152" t="str">
        <f>IF(調査票!$X$133="","",調査票!$X$133)</f>
        <v/>
      </c>
      <c r="GV3" s="152">
        <f>IF(調査票!$X$134="","",調査票!$X$134)</f>
        <v>0</v>
      </c>
      <c r="GW3" s="152" t="str">
        <f>IF(調査票!$X$135="","",調査票!$X$135)</f>
        <v/>
      </c>
      <c r="GX3" s="152" t="str">
        <f>IF(調査票!$X$136="","",調査票!$X$136)</f>
        <v/>
      </c>
      <c r="GY3" s="152">
        <f>IF(調査票!$X$137="","",調査票!$X$137)</f>
        <v>0</v>
      </c>
      <c r="GZ3" s="152" t="str">
        <f>IF(調査票!$X$138="","",調査票!$X$138)</f>
        <v/>
      </c>
      <c r="HA3" s="152" t="str">
        <f>IF(調査票!$X$139="","",調査票!$X$139)</f>
        <v/>
      </c>
      <c r="HB3" s="151">
        <f>IF(調査票!$X$140="","",調査票!$X$140)</f>
        <v>0</v>
      </c>
      <c r="HC3" s="150">
        <f>IF(調査票!$AA$123="","",調査票!$AA$123)</f>
        <v>0</v>
      </c>
      <c r="HD3" s="152">
        <f>IF(調査票!$AA$124="","",調査票!$AA$124)</f>
        <v>0</v>
      </c>
      <c r="HE3" s="152">
        <f>IF(調査票!$AA$125="","",調査票!$AA$125)</f>
        <v>0</v>
      </c>
      <c r="HF3" s="152">
        <f>IF(調査票!$AA$126="","",調査票!$AA$126)</f>
        <v>0</v>
      </c>
      <c r="HG3" s="152">
        <f>IF(調査票!$AA$127="","",調査票!$AA$127)</f>
        <v>0</v>
      </c>
      <c r="HH3" s="152">
        <f>IF(調査票!$AA$128="","",調査票!$AA$128)</f>
        <v>0</v>
      </c>
      <c r="HI3" s="152" t="str">
        <f>IF(調査票!$AA$129="","",調査票!$AA$129)</f>
        <v/>
      </c>
      <c r="HJ3" s="152" t="str">
        <f>IF(調査票!$AA$130="","",調査票!$AA$130)</f>
        <v/>
      </c>
      <c r="HK3" s="152">
        <f>IF(調査票!$AA$131="","",調査票!$AA$131)</f>
        <v>0</v>
      </c>
      <c r="HL3" s="152" t="str">
        <f>IF(調査票!$AA$132="","",調査票!$AA$132)</f>
        <v/>
      </c>
      <c r="HM3" s="152" t="str">
        <f>IF(調査票!$AA$133="","",調査票!$AA$133)</f>
        <v/>
      </c>
      <c r="HN3" s="152">
        <f>IF(調査票!$AA$134="","",調査票!$AA$134)</f>
        <v>0</v>
      </c>
      <c r="HO3" s="152" t="str">
        <f>IF(調査票!$AA$135="","",調査票!$AA$135)</f>
        <v/>
      </c>
      <c r="HP3" s="152" t="str">
        <f>IF(調査票!$AA$136="","",調査票!$AA$136)</f>
        <v/>
      </c>
      <c r="HQ3" s="152">
        <f>IF(調査票!$AA$137="","",調査票!$AA$137)</f>
        <v>0</v>
      </c>
      <c r="HR3" s="152" t="str">
        <f>IF(調査票!$AA$138="","",調査票!$AA$138)</f>
        <v/>
      </c>
      <c r="HS3" s="152" t="str">
        <f>IF(調査票!$AA$139="","",調査票!$AA$139)</f>
        <v/>
      </c>
      <c r="HT3" s="151">
        <f>IF(調査票!$AA$140="","",調査票!$AA$140)</f>
        <v>0</v>
      </c>
      <c r="HU3" s="150">
        <f>IF(調査票!$AD$123="","",調査票!$AD$123)</f>
        <v>0</v>
      </c>
      <c r="HV3" s="152">
        <f>IF(調査票!$AD$124="","",調査票!$AD$124)</f>
        <v>0</v>
      </c>
      <c r="HW3" s="152">
        <f>IF(調査票!$AD$125="","",調査票!$AD$125)</f>
        <v>0</v>
      </c>
      <c r="HX3" s="152">
        <f>IF(調査票!$AD$126="","",調査票!$AD$126)</f>
        <v>0</v>
      </c>
      <c r="HY3" s="152">
        <f>IF(調査票!$AD$127="","",調査票!$AD$127)</f>
        <v>0</v>
      </c>
      <c r="HZ3" s="152">
        <f>IF(調査票!$AD$128="","",調査票!$AD$128)</f>
        <v>0</v>
      </c>
      <c r="IA3" s="152" t="str">
        <f>IF(調査票!$AD$129="","",調査票!$AD$129)</f>
        <v/>
      </c>
      <c r="IB3" s="152" t="str">
        <f>IF(調査票!$AD$130="","",調査票!$AD$130)</f>
        <v/>
      </c>
      <c r="IC3" s="152">
        <f>IF(調査票!$AD$131="","",調査票!$AD$131)</f>
        <v>0</v>
      </c>
      <c r="ID3" s="152" t="str">
        <f>IF(調査票!$AD$132="","",調査票!$AD$132)</f>
        <v/>
      </c>
      <c r="IE3" s="152" t="str">
        <f>IF(調査票!$AD$133="","",調査票!$AD$133)</f>
        <v/>
      </c>
      <c r="IF3" s="152">
        <f>IF(調査票!$AD$134="","",調査票!$AD$134)</f>
        <v>0</v>
      </c>
      <c r="IG3" s="152" t="str">
        <f>IF(調査票!$AD$135="","",調査票!$AD$135)</f>
        <v/>
      </c>
      <c r="IH3" s="152" t="str">
        <f>IF(調査票!$AD$136="","",調査票!$AD$136)</f>
        <v/>
      </c>
      <c r="II3" s="152">
        <f>IF(調査票!$AD$137="","",調査票!$AD$137)</f>
        <v>0</v>
      </c>
      <c r="IJ3" s="152" t="str">
        <f>IF(調査票!$AD$138="","",調査票!$AD$138)</f>
        <v/>
      </c>
      <c r="IK3" s="152" t="str">
        <f>IF(調査票!$AD$139="","",調査票!$AD$139)</f>
        <v/>
      </c>
      <c r="IL3" s="151">
        <f>IF(調査票!$AD$140="","",調査票!$AD$140)</f>
        <v>0</v>
      </c>
    </row>
  </sheetData>
  <mergeCells count="47">
    <mergeCell ref="N1:P1"/>
    <mergeCell ref="Q1:S1"/>
    <mergeCell ref="W1:Y1"/>
    <mergeCell ref="Z1:AB1"/>
    <mergeCell ref="DD1:DJ1"/>
    <mergeCell ref="CI1:CO1"/>
    <mergeCell ref="CB1:CH1"/>
    <mergeCell ref="CP1:CV1"/>
    <mergeCell ref="AS1:AU1"/>
    <mergeCell ref="AV1:AX1"/>
    <mergeCell ref="AY1:BA1"/>
    <mergeCell ref="BX1:BZ1"/>
    <mergeCell ref="CW1:DC1"/>
    <mergeCell ref="DN1:DN2"/>
    <mergeCell ref="DO1:DO2"/>
    <mergeCell ref="DP1:DP2"/>
    <mergeCell ref="BF1:BH1"/>
    <mergeCell ref="BI1:BK1"/>
    <mergeCell ref="BL1:BN1"/>
    <mergeCell ref="BO1:BQ1"/>
    <mergeCell ref="BR1:BT1"/>
    <mergeCell ref="BU1:BW1"/>
    <mergeCell ref="DL1:DL2"/>
    <mergeCell ref="DM1:DM2"/>
    <mergeCell ref="A1:A2"/>
    <mergeCell ref="B1:B2"/>
    <mergeCell ref="C1:C2"/>
    <mergeCell ref="D1:D2"/>
    <mergeCell ref="BB1:BD1"/>
    <mergeCell ref="E1:E2"/>
    <mergeCell ref="F1:F2"/>
    <mergeCell ref="G1:G2"/>
    <mergeCell ref="AC1:AE1"/>
    <mergeCell ref="AJ1:AL1"/>
    <mergeCell ref="AM1:AO1"/>
    <mergeCell ref="AP1:AR1"/>
    <mergeCell ref="H1:K1"/>
    <mergeCell ref="AF1:AH1"/>
    <mergeCell ref="T1:V1"/>
    <mergeCell ref="L1:M1"/>
    <mergeCell ref="GK1:HB1"/>
    <mergeCell ref="HC1:HT1"/>
    <mergeCell ref="HU1:IL1"/>
    <mergeCell ref="DQ1:EH1"/>
    <mergeCell ref="EI1:EZ1"/>
    <mergeCell ref="FA1:FR1"/>
    <mergeCell ref="FS1:GJ1"/>
  </mergeCells>
  <phoneticPr fontId="3"/>
  <pageMargins left="0.7" right="0.7" top="0.75" bottom="0.75" header="0.3" footer="0.3"/>
  <pageSetup paperSize="9" orientation="portrait"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N3"/>
  <sheetViews>
    <sheetView showGridLines="0" workbookViewId="0">
      <selection sqref="A1:A2"/>
    </sheetView>
  </sheetViews>
  <sheetFormatPr defaultColWidth="6.625" defaultRowHeight="13.5" x14ac:dyDescent="0.15"/>
  <cols>
    <col min="22" max="158" width="5.625" customWidth="1"/>
    <col min="159" max="160" width="7.625" customWidth="1"/>
    <col min="161" max="228" width="5.625" customWidth="1"/>
    <col min="229" max="229" width="12.625" customWidth="1"/>
    <col min="230" max="299" width="5.625" customWidth="1"/>
    <col min="300" max="300" width="11.625" customWidth="1"/>
  </cols>
  <sheetData>
    <row r="1" spans="1:300" s="79" customFormat="1" ht="13.5" customHeight="1" x14ac:dyDescent="0.15">
      <c r="A1" s="774" t="s">
        <v>146</v>
      </c>
      <c r="B1" s="775" t="s">
        <v>36</v>
      </c>
      <c r="C1" s="778" t="s">
        <v>84</v>
      </c>
      <c r="D1" s="781" t="s">
        <v>809</v>
      </c>
      <c r="E1" s="776"/>
      <c r="F1" s="776"/>
      <c r="G1" s="776"/>
      <c r="H1" s="776"/>
      <c r="I1" s="777"/>
      <c r="J1" s="781" t="s">
        <v>810</v>
      </c>
      <c r="K1" s="776"/>
      <c r="L1" s="776"/>
      <c r="M1" s="776"/>
      <c r="N1" s="776"/>
      <c r="O1" s="777"/>
      <c r="P1" s="781" t="s">
        <v>811</v>
      </c>
      <c r="Q1" s="776"/>
      <c r="R1" s="776"/>
      <c r="S1" s="776"/>
      <c r="T1" s="776"/>
      <c r="U1" s="777"/>
      <c r="V1" s="770" t="s">
        <v>812</v>
      </c>
      <c r="W1" s="771"/>
      <c r="X1" s="771"/>
      <c r="Y1" s="771"/>
      <c r="Z1" s="771"/>
      <c r="AA1" s="771"/>
      <c r="AB1" s="772"/>
      <c r="AC1" s="770" t="s">
        <v>813</v>
      </c>
      <c r="AD1" s="771"/>
      <c r="AE1" s="771"/>
      <c r="AF1" s="771"/>
      <c r="AG1" s="771"/>
      <c r="AH1" s="771"/>
      <c r="AI1" s="771"/>
      <c r="AJ1" s="771"/>
      <c r="AK1" s="771"/>
      <c r="AL1" s="771"/>
      <c r="AM1" s="771"/>
      <c r="AN1" s="771"/>
      <c r="AO1" s="771"/>
      <c r="AP1" s="771"/>
      <c r="AQ1" s="771"/>
      <c r="AR1" s="772"/>
      <c r="AS1" s="770" t="s">
        <v>814</v>
      </c>
      <c r="AT1" s="771"/>
      <c r="AU1" s="771"/>
      <c r="AV1" s="771"/>
      <c r="AW1" s="771"/>
      <c r="AX1" s="771"/>
      <c r="AY1" s="771"/>
      <c r="AZ1" s="771"/>
      <c r="BA1" s="771"/>
      <c r="BB1" s="771"/>
      <c r="BC1" s="771"/>
      <c r="BD1" s="771"/>
      <c r="BE1" s="771"/>
      <c r="BF1" s="771"/>
      <c r="BG1" s="771"/>
      <c r="BH1" s="772"/>
      <c r="BI1" s="770" t="s">
        <v>816</v>
      </c>
      <c r="BJ1" s="771"/>
      <c r="BK1" s="771"/>
      <c r="BL1" s="771"/>
      <c r="BM1" s="771"/>
      <c r="BN1" s="771"/>
      <c r="BO1" s="771"/>
      <c r="BP1" s="771"/>
      <c r="BQ1" s="771"/>
      <c r="BR1" s="771"/>
      <c r="BS1" s="771"/>
      <c r="BT1" s="771"/>
      <c r="BU1" s="771"/>
      <c r="BV1" s="771"/>
      <c r="BW1" s="771"/>
      <c r="BX1" s="772"/>
      <c r="BY1" s="770" t="s">
        <v>817</v>
      </c>
      <c r="BZ1" s="771"/>
      <c r="CA1" s="771"/>
      <c r="CB1" s="771"/>
      <c r="CC1" s="771"/>
      <c r="CD1" s="771"/>
      <c r="CE1" s="771"/>
      <c r="CF1" s="771"/>
      <c r="CG1" s="771"/>
      <c r="CH1" s="771"/>
      <c r="CI1" s="771"/>
      <c r="CJ1" s="771"/>
      <c r="CK1" s="771"/>
      <c r="CL1" s="771"/>
      <c r="CM1" s="771"/>
      <c r="CN1" s="772"/>
      <c r="CO1" s="770" t="s">
        <v>818</v>
      </c>
      <c r="CP1" s="771"/>
      <c r="CQ1" s="771"/>
      <c r="CR1" s="771"/>
      <c r="CS1" s="771"/>
      <c r="CT1" s="771"/>
      <c r="CU1" s="771"/>
      <c r="CV1" s="771"/>
      <c r="CW1" s="771"/>
      <c r="CX1" s="771"/>
      <c r="CY1" s="771"/>
      <c r="CZ1" s="771"/>
      <c r="DA1" s="771"/>
      <c r="DB1" s="771"/>
      <c r="DC1" s="771"/>
      <c r="DD1" s="772"/>
      <c r="DE1" s="770" t="s">
        <v>819</v>
      </c>
      <c r="DF1" s="771"/>
      <c r="DG1" s="771"/>
      <c r="DH1" s="771"/>
      <c r="DI1" s="771"/>
      <c r="DJ1" s="771"/>
      <c r="DK1" s="771"/>
      <c r="DL1" s="771"/>
      <c r="DM1" s="771"/>
      <c r="DN1" s="771"/>
      <c r="DO1" s="771"/>
      <c r="DP1" s="771"/>
      <c r="DQ1" s="771"/>
      <c r="DR1" s="771"/>
      <c r="DS1" s="771"/>
      <c r="DT1" s="772"/>
      <c r="DU1" s="770" t="s">
        <v>950</v>
      </c>
      <c r="DV1" s="771"/>
      <c r="DW1" s="771"/>
      <c r="DX1" s="771"/>
      <c r="DY1" s="771"/>
      <c r="DZ1" s="772"/>
      <c r="EA1" s="781" t="s">
        <v>820</v>
      </c>
      <c r="EB1" s="776"/>
      <c r="EC1" s="776"/>
      <c r="ED1" s="776"/>
      <c r="EE1" s="776"/>
      <c r="EF1" s="776"/>
      <c r="EG1" s="776"/>
      <c r="EH1" s="776"/>
      <c r="EI1" s="776"/>
      <c r="EJ1" s="776"/>
      <c r="EK1" s="776"/>
      <c r="EL1" s="776"/>
      <c r="EM1" s="776"/>
      <c r="EN1" s="776"/>
      <c r="EO1" s="776"/>
      <c r="EP1" s="789"/>
      <c r="EQ1" s="777"/>
      <c r="ER1" s="781" t="s">
        <v>821</v>
      </c>
      <c r="ES1" s="776"/>
      <c r="ET1" s="777"/>
      <c r="EU1" s="781" t="s">
        <v>824</v>
      </c>
      <c r="EV1" s="776"/>
      <c r="EW1" s="789"/>
      <c r="EX1" s="777"/>
      <c r="EY1" s="781" t="s">
        <v>823</v>
      </c>
      <c r="EZ1" s="776"/>
      <c r="FA1" s="776"/>
      <c r="FB1" s="777"/>
      <c r="FC1" s="790" t="s">
        <v>822</v>
      </c>
      <c r="FD1" s="791"/>
      <c r="FE1" s="781" t="s">
        <v>827</v>
      </c>
      <c r="FF1" s="776"/>
      <c r="FG1" s="776"/>
      <c r="FH1" s="776"/>
      <c r="FI1" s="776"/>
      <c r="FJ1" s="776"/>
      <c r="FK1" s="776"/>
      <c r="FL1" s="776"/>
      <c r="FM1" s="776"/>
      <c r="FN1" s="776"/>
      <c r="FO1" s="776"/>
      <c r="FP1" s="776"/>
      <c r="FQ1" s="776"/>
      <c r="FR1" s="776"/>
      <c r="FS1" s="776"/>
      <c r="FT1" s="776"/>
      <c r="FU1" s="777"/>
      <c r="FV1" s="781" t="s">
        <v>1081</v>
      </c>
      <c r="FW1" s="776"/>
      <c r="FX1" s="776"/>
      <c r="FY1" s="776"/>
      <c r="FZ1" s="776"/>
      <c r="GA1" s="776"/>
      <c r="GB1" s="776"/>
      <c r="GC1" s="776"/>
      <c r="GD1" s="776"/>
      <c r="GE1" s="776"/>
      <c r="GF1" s="776"/>
      <c r="GG1" s="776"/>
      <c r="GH1" s="776"/>
      <c r="GI1" s="776"/>
      <c r="GJ1" s="776"/>
      <c r="GK1" s="776"/>
      <c r="GL1" s="777"/>
      <c r="GM1" s="781" t="s">
        <v>1082</v>
      </c>
      <c r="GN1" s="776"/>
      <c r="GO1" s="776"/>
      <c r="GP1" s="776"/>
      <c r="GQ1" s="776"/>
      <c r="GR1" s="776"/>
      <c r="GS1" s="776"/>
      <c r="GT1" s="776"/>
      <c r="GU1" s="776"/>
      <c r="GV1" s="776"/>
      <c r="GW1" s="776"/>
      <c r="GX1" s="776"/>
      <c r="GY1" s="776"/>
      <c r="GZ1" s="776"/>
      <c r="HA1" s="776"/>
      <c r="HB1" s="776"/>
      <c r="HC1" s="777"/>
      <c r="HD1" s="781" t="s">
        <v>828</v>
      </c>
      <c r="HE1" s="776"/>
      <c r="HF1" s="776"/>
      <c r="HG1" s="776"/>
      <c r="HH1" s="776"/>
      <c r="HI1" s="776"/>
      <c r="HJ1" s="776"/>
      <c r="HK1" s="776"/>
      <c r="HL1" s="776"/>
      <c r="HM1" s="776"/>
      <c r="HN1" s="776"/>
      <c r="HO1" s="776"/>
      <c r="HP1" s="776"/>
      <c r="HQ1" s="776"/>
      <c r="HR1" s="776"/>
      <c r="HS1" s="776"/>
      <c r="HT1" s="789"/>
      <c r="HU1" s="170" t="s">
        <v>29</v>
      </c>
      <c r="HV1" s="787" t="s">
        <v>829</v>
      </c>
      <c r="HW1" s="788"/>
      <c r="HX1" s="788"/>
      <c r="HY1" s="788"/>
      <c r="HZ1" s="788"/>
      <c r="IA1" s="788"/>
      <c r="IB1" s="788"/>
      <c r="IC1" s="788"/>
      <c r="ID1" s="788"/>
      <c r="IE1" s="788"/>
      <c r="IF1" s="788"/>
      <c r="IG1" s="788"/>
      <c r="IH1" s="788"/>
      <c r="II1" s="788"/>
      <c r="IJ1" s="788"/>
      <c r="IK1" s="788"/>
      <c r="IL1" s="788"/>
      <c r="IM1" s="788" t="s">
        <v>830</v>
      </c>
      <c r="IN1" s="788"/>
      <c r="IO1" s="788"/>
      <c r="IP1" s="788"/>
      <c r="IQ1" s="788"/>
      <c r="IR1" s="788"/>
      <c r="IS1" s="788"/>
      <c r="IT1" s="788"/>
      <c r="IU1" s="788"/>
      <c r="IV1" s="788"/>
      <c r="IW1" s="788"/>
      <c r="IX1" s="788"/>
      <c r="IY1" s="788"/>
      <c r="IZ1" s="788"/>
      <c r="JA1" s="788"/>
      <c r="JB1" s="788"/>
      <c r="JC1" s="788"/>
      <c r="JD1" s="788" t="s">
        <v>831</v>
      </c>
      <c r="JE1" s="788"/>
      <c r="JF1" s="788"/>
      <c r="JG1" s="788"/>
      <c r="JH1" s="788"/>
      <c r="JI1" s="788"/>
      <c r="JJ1" s="788"/>
      <c r="JK1" s="788"/>
      <c r="JL1" s="788"/>
      <c r="JM1" s="788"/>
      <c r="JN1" s="788"/>
      <c r="JO1" s="788"/>
      <c r="JP1" s="788"/>
      <c r="JQ1" s="788"/>
      <c r="JR1" s="788"/>
      <c r="JS1" s="788"/>
      <c r="JT1" s="788"/>
      <c r="JU1" s="788"/>
      <c r="JV1" s="788" t="s">
        <v>832</v>
      </c>
      <c r="JW1" s="788"/>
      <c r="JX1" s="788"/>
      <c r="JY1" s="788"/>
      <c r="JZ1" s="788"/>
      <c r="KA1" s="788"/>
      <c r="KB1" s="788"/>
      <c r="KC1" s="788"/>
      <c r="KD1" s="788"/>
      <c r="KE1" s="788"/>
      <c r="KF1" s="788"/>
      <c r="KG1" s="788"/>
      <c r="KH1" s="788"/>
      <c r="KI1" s="788"/>
      <c r="KJ1" s="788"/>
      <c r="KK1" s="788"/>
      <c r="KL1" s="788"/>
      <c r="KM1" s="788"/>
      <c r="KN1" s="114" t="s">
        <v>1213</v>
      </c>
    </row>
    <row r="2" spans="1:300" s="98" customFormat="1" ht="117.75" customHeight="1" x14ac:dyDescent="0.15">
      <c r="A2" s="774"/>
      <c r="B2" s="775"/>
      <c r="C2" s="778"/>
      <c r="D2" s="160" t="s">
        <v>91</v>
      </c>
      <c r="E2" s="143" t="s">
        <v>92</v>
      </c>
      <c r="F2" s="143" t="s">
        <v>942</v>
      </c>
      <c r="G2" s="143" t="s">
        <v>943</v>
      </c>
      <c r="H2" s="143" t="s">
        <v>1106</v>
      </c>
      <c r="I2" s="161" t="s">
        <v>93</v>
      </c>
      <c r="J2" s="148" t="s">
        <v>91</v>
      </c>
      <c r="K2" s="115" t="s">
        <v>92</v>
      </c>
      <c r="L2" s="207" t="s">
        <v>942</v>
      </c>
      <c r="M2" s="207" t="s">
        <v>943</v>
      </c>
      <c r="N2" s="115" t="s">
        <v>1106</v>
      </c>
      <c r="O2" s="149" t="s">
        <v>93</v>
      </c>
      <c r="P2" s="148" t="s">
        <v>91</v>
      </c>
      <c r="Q2" s="115" t="s">
        <v>92</v>
      </c>
      <c r="R2" s="207" t="s">
        <v>942</v>
      </c>
      <c r="S2" s="207" t="s">
        <v>943</v>
      </c>
      <c r="T2" s="115" t="s">
        <v>1106</v>
      </c>
      <c r="U2" s="149" t="s">
        <v>93</v>
      </c>
      <c r="V2" s="242" t="s">
        <v>94</v>
      </c>
      <c r="W2" s="243" t="s">
        <v>137</v>
      </c>
      <c r="X2" s="244" t="s">
        <v>942</v>
      </c>
      <c r="Y2" s="244" t="s">
        <v>943</v>
      </c>
      <c r="Z2" s="115" t="s">
        <v>1106</v>
      </c>
      <c r="AA2" s="243" t="s">
        <v>145</v>
      </c>
      <c r="AB2" s="245" t="s">
        <v>1088</v>
      </c>
      <c r="AC2" s="160" t="s">
        <v>94</v>
      </c>
      <c r="AD2" s="143" t="s">
        <v>137</v>
      </c>
      <c r="AE2" s="143" t="s">
        <v>942</v>
      </c>
      <c r="AF2" s="143" t="s">
        <v>943</v>
      </c>
      <c r="AG2" s="143" t="s">
        <v>1106</v>
      </c>
      <c r="AH2" s="143" t="s">
        <v>138</v>
      </c>
      <c r="AI2" s="143" t="s">
        <v>139</v>
      </c>
      <c r="AJ2" s="143" t="s">
        <v>1090</v>
      </c>
      <c r="AK2" s="143" t="s">
        <v>1091</v>
      </c>
      <c r="AL2" s="143" t="s">
        <v>1092</v>
      </c>
      <c r="AM2" s="143" t="s">
        <v>140</v>
      </c>
      <c r="AN2" s="143" t="s">
        <v>141</v>
      </c>
      <c r="AO2" s="143" t="s">
        <v>142</v>
      </c>
      <c r="AP2" s="143" t="s">
        <v>144</v>
      </c>
      <c r="AQ2" s="143" t="s">
        <v>145</v>
      </c>
      <c r="AR2" s="161" t="s">
        <v>1087</v>
      </c>
      <c r="AS2" s="148" t="s">
        <v>94</v>
      </c>
      <c r="AT2" s="115" t="s">
        <v>137</v>
      </c>
      <c r="AU2" s="207" t="s">
        <v>942</v>
      </c>
      <c r="AV2" s="207" t="s">
        <v>943</v>
      </c>
      <c r="AW2" s="257" t="s">
        <v>1106</v>
      </c>
      <c r="AX2" s="115" t="s">
        <v>138</v>
      </c>
      <c r="AY2" s="115" t="s">
        <v>139</v>
      </c>
      <c r="AZ2" s="115" t="s">
        <v>1093</v>
      </c>
      <c r="BA2" s="115" t="s">
        <v>1094</v>
      </c>
      <c r="BB2" s="115" t="s">
        <v>1095</v>
      </c>
      <c r="BC2" s="115" t="s">
        <v>612</v>
      </c>
      <c r="BD2" s="115" t="s">
        <v>613</v>
      </c>
      <c r="BE2" s="115" t="s">
        <v>614</v>
      </c>
      <c r="BF2" s="115" t="s">
        <v>143</v>
      </c>
      <c r="BG2" s="115" t="s">
        <v>815</v>
      </c>
      <c r="BH2" s="149" t="s">
        <v>1088</v>
      </c>
      <c r="BI2" s="148" t="s">
        <v>94</v>
      </c>
      <c r="BJ2" s="115" t="s">
        <v>137</v>
      </c>
      <c r="BK2" s="207" t="s">
        <v>942</v>
      </c>
      <c r="BL2" s="207" t="s">
        <v>943</v>
      </c>
      <c r="BM2" s="257" t="s">
        <v>1106</v>
      </c>
      <c r="BN2" s="115" t="s">
        <v>138</v>
      </c>
      <c r="BO2" s="115" t="s">
        <v>139</v>
      </c>
      <c r="BP2" s="115" t="s">
        <v>1093</v>
      </c>
      <c r="BQ2" s="115" t="s">
        <v>1094</v>
      </c>
      <c r="BR2" s="115" t="s">
        <v>1095</v>
      </c>
      <c r="BS2" s="115" t="s">
        <v>612</v>
      </c>
      <c r="BT2" s="115" t="s">
        <v>613</v>
      </c>
      <c r="BU2" s="115" t="s">
        <v>614</v>
      </c>
      <c r="BV2" s="115" t="s">
        <v>143</v>
      </c>
      <c r="BW2" s="115" t="s">
        <v>815</v>
      </c>
      <c r="BX2" s="149" t="s">
        <v>1088</v>
      </c>
      <c r="BY2" s="160" t="s">
        <v>94</v>
      </c>
      <c r="BZ2" s="143" t="s">
        <v>137</v>
      </c>
      <c r="CA2" s="143" t="s">
        <v>942</v>
      </c>
      <c r="CB2" s="143" t="s">
        <v>943</v>
      </c>
      <c r="CC2" s="143" t="s">
        <v>1106</v>
      </c>
      <c r="CD2" s="143" t="s">
        <v>138</v>
      </c>
      <c r="CE2" s="143" t="s">
        <v>139</v>
      </c>
      <c r="CF2" s="143" t="s">
        <v>1090</v>
      </c>
      <c r="CG2" s="143" t="s">
        <v>1091</v>
      </c>
      <c r="CH2" s="143" t="s">
        <v>1092</v>
      </c>
      <c r="CI2" s="143" t="s">
        <v>140</v>
      </c>
      <c r="CJ2" s="143" t="s">
        <v>141</v>
      </c>
      <c r="CK2" s="143" t="s">
        <v>142</v>
      </c>
      <c r="CL2" s="143" t="s">
        <v>144</v>
      </c>
      <c r="CM2" s="143" t="s">
        <v>145</v>
      </c>
      <c r="CN2" s="161" t="s">
        <v>1087</v>
      </c>
      <c r="CO2" s="148" t="s">
        <v>94</v>
      </c>
      <c r="CP2" s="115" t="s">
        <v>137</v>
      </c>
      <c r="CQ2" s="207" t="s">
        <v>942</v>
      </c>
      <c r="CR2" s="207" t="s">
        <v>943</v>
      </c>
      <c r="CS2" s="257" t="s">
        <v>1106</v>
      </c>
      <c r="CT2" s="115" t="s">
        <v>138</v>
      </c>
      <c r="CU2" s="115" t="s">
        <v>139</v>
      </c>
      <c r="CV2" s="115" t="s">
        <v>1093</v>
      </c>
      <c r="CW2" s="115" t="s">
        <v>1094</v>
      </c>
      <c r="CX2" s="115" t="s">
        <v>1095</v>
      </c>
      <c r="CY2" s="115" t="s">
        <v>612</v>
      </c>
      <c r="CZ2" s="115" t="s">
        <v>613</v>
      </c>
      <c r="DA2" s="115" t="s">
        <v>614</v>
      </c>
      <c r="DB2" s="115" t="s">
        <v>143</v>
      </c>
      <c r="DC2" s="115" t="s">
        <v>815</v>
      </c>
      <c r="DD2" s="149" t="s">
        <v>1087</v>
      </c>
      <c r="DE2" s="148" t="s">
        <v>94</v>
      </c>
      <c r="DF2" s="115" t="s">
        <v>137</v>
      </c>
      <c r="DG2" s="207" t="s">
        <v>942</v>
      </c>
      <c r="DH2" s="207" t="s">
        <v>943</v>
      </c>
      <c r="DI2" s="257" t="s">
        <v>1106</v>
      </c>
      <c r="DJ2" s="115" t="s">
        <v>138</v>
      </c>
      <c r="DK2" s="115" t="s">
        <v>139</v>
      </c>
      <c r="DL2" s="115" t="s">
        <v>1093</v>
      </c>
      <c r="DM2" s="115" t="s">
        <v>1094</v>
      </c>
      <c r="DN2" s="115" t="s">
        <v>1095</v>
      </c>
      <c r="DO2" s="115" t="s">
        <v>612</v>
      </c>
      <c r="DP2" s="115" t="s">
        <v>613</v>
      </c>
      <c r="DQ2" s="115" t="s">
        <v>614</v>
      </c>
      <c r="DR2" s="115" t="s">
        <v>143</v>
      </c>
      <c r="DS2" s="115" t="s">
        <v>815</v>
      </c>
      <c r="DT2" s="149" t="s">
        <v>1087</v>
      </c>
      <c r="DU2" s="233" t="s">
        <v>944</v>
      </c>
      <c r="DV2" s="233" t="s">
        <v>945</v>
      </c>
      <c r="DW2" s="233" t="s">
        <v>946</v>
      </c>
      <c r="DX2" s="233" t="s">
        <v>947</v>
      </c>
      <c r="DY2" s="233" t="s">
        <v>949</v>
      </c>
      <c r="DZ2" s="233" t="s">
        <v>948</v>
      </c>
      <c r="EA2" s="148" t="s">
        <v>147</v>
      </c>
      <c r="EB2" s="115" t="s">
        <v>137</v>
      </c>
      <c r="EC2" s="115" t="s">
        <v>980</v>
      </c>
      <c r="ED2" s="115" t="s">
        <v>981</v>
      </c>
      <c r="EE2" s="143" t="s">
        <v>1106</v>
      </c>
      <c r="EF2" s="115" t="s">
        <v>150</v>
      </c>
      <c r="EG2" s="115" t="s">
        <v>314</v>
      </c>
      <c r="EH2" s="115" t="s">
        <v>1093</v>
      </c>
      <c r="EI2" s="115" t="s">
        <v>1094</v>
      </c>
      <c r="EJ2" s="115" t="s">
        <v>1095</v>
      </c>
      <c r="EK2" s="115" t="s">
        <v>612</v>
      </c>
      <c r="EL2" s="115" t="s">
        <v>613</v>
      </c>
      <c r="EM2" s="115" t="s">
        <v>614</v>
      </c>
      <c r="EN2" s="115" t="s">
        <v>143</v>
      </c>
      <c r="EO2" s="115" t="s">
        <v>149</v>
      </c>
      <c r="EP2" s="218" t="s">
        <v>1088</v>
      </c>
      <c r="EQ2" s="149" t="s">
        <v>148</v>
      </c>
      <c r="ER2" s="148" t="s">
        <v>147</v>
      </c>
      <c r="ES2" s="115" t="s">
        <v>137</v>
      </c>
      <c r="ET2" s="231" t="s">
        <v>1106</v>
      </c>
      <c r="EU2" s="148" t="s">
        <v>147</v>
      </c>
      <c r="EV2" s="115" t="s">
        <v>137</v>
      </c>
      <c r="EW2" s="218" t="s">
        <v>952</v>
      </c>
      <c r="EX2" s="149" t="s">
        <v>1106</v>
      </c>
      <c r="EY2" s="148" t="s">
        <v>147</v>
      </c>
      <c r="EZ2" s="115" t="s">
        <v>137</v>
      </c>
      <c r="FA2" s="218" t="s">
        <v>1107</v>
      </c>
      <c r="FB2" s="149" t="s">
        <v>1106</v>
      </c>
      <c r="FC2" s="148" t="s">
        <v>147</v>
      </c>
      <c r="FD2" s="149" t="s">
        <v>137</v>
      </c>
      <c r="FE2" s="163" t="s">
        <v>298</v>
      </c>
      <c r="FF2" s="123" t="s">
        <v>299</v>
      </c>
      <c r="FG2" s="123" t="s">
        <v>300</v>
      </c>
      <c r="FH2" s="123" t="s">
        <v>1108</v>
      </c>
      <c r="FI2" s="123" t="s">
        <v>301</v>
      </c>
      <c r="FJ2" s="123" t="s">
        <v>302</v>
      </c>
      <c r="FK2" s="123" t="s">
        <v>303</v>
      </c>
      <c r="FL2" s="123" t="s">
        <v>304</v>
      </c>
      <c r="FM2" s="123" t="s">
        <v>454</v>
      </c>
      <c r="FN2" s="123" t="s">
        <v>306</v>
      </c>
      <c r="FO2" s="123" t="s">
        <v>307</v>
      </c>
      <c r="FP2" s="123" t="s">
        <v>41</v>
      </c>
      <c r="FQ2" s="123" t="s">
        <v>730</v>
      </c>
      <c r="FR2" s="123" t="s">
        <v>308</v>
      </c>
      <c r="FS2" s="123" t="s">
        <v>309</v>
      </c>
      <c r="FT2" s="123" t="s">
        <v>826</v>
      </c>
      <c r="FU2" s="164" t="s">
        <v>825</v>
      </c>
      <c r="FV2" s="163" t="s">
        <v>298</v>
      </c>
      <c r="FW2" s="123" t="s">
        <v>299</v>
      </c>
      <c r="FX2" s="123" t="s">
        <v>300</v>
      </c>
      <c r="FY2" s="123" t="s">
        <v>1108</v>
      </c>
      <c r="FZ2" s="123" t="s">
        <v>301</v>
      </c>
      <c r="GA2" s="123" t="s">
        <v>302</v>
      </c>
      <c r="GB2" s="123" t="s">
        <v>303</v>
      </c>
      <c r="GC2" s="123" t="s">
        <v>304</v>
      </c>
      <c r="GD2" s="123" t="s">
        <v>454</v>
      </c>
      <c r="GE2" s="123" t="s">
        <v>306</v>
      </c>
      <c r="GF2" s="123" t="s">
        <v>307</v>
      </c>
      <c r="GG2" s="123" t="s">
        <v>41</v>
      </c>
      <c r="GH2" s="123" t="s">
        <v>730</v>
      </c>
      <c r="GI2" s="123" t="s">
        <v>308</v>
      </c>
      <c r="GJ2" s="123" t="s">
        <v>309</v>
      </c>
      <c r="GK2" s="123" t="s">
        <v>826</v>
      </c>
      <c r="GL2" s="164" t="s">
        <v>825</v>
      </c>
      <c r="GM2" s="163" t="s">
        <v>298</v>
      </c>
      <c r="GN2" s="123" t="s">
        <v>299</v>
      </c>
      <c r="GO2" s="123" t="s">
        <v>300</v>
      </c>
      <c r="GP2" s="123" t="s">
        <v>1108</v>
      </c>
      <c r="GQ2" s="123" t="s">
        <v>301</v>
      </c>
      <c r="GR2" s="123" t="s">
        <v>302</v>
      </c>
      <c r="GS2" s="123" t="s">
        <v>303</v>
      </c>
      <c r="GT2" s="123" t="s">
        <v>304</v>
      </c>
      <c r="GU2" s="123" t="s">
        <v>454</v>
      </c>
      <c r="GV2" s="123" t="s">
        <v>306</v>
      </c>
      <c r="GW2" s="123" t="s">
        <v>307</v>
      </c>
      <c r="GX2" s="123" t="s">
        <v>41</v>
      </c>
      <c r="GY2" s="123" t="s">
        <v>730</v>
      </c>
      <c r="GZ2" s="123" t="s">
        <v>308</v>
      </c>
      <c r="HA2" s="123" t="s">
        <v>309</v>
      </c>
      <c r="HB2" s="123" t="s">
        <v>826</v>
      </c>
      <c r="HC2" s="164" t="s">
        <v>825</v>
      </c>
      <c r="HD2" s="163" t="s">
        <v>298</v>
      </c>
      <c r="HE2" s="123" t="s">
        <v>299</v>
      </c>
      <c r="HF2" s="123" t="s">
        <v>300</v>
      </c>
      <c r="HG2" s="123" t="s">
        <v>1108</v>
      </c>
      <c r="HH2" s="123" t="s">
        <v>301</v>
      </c>
      <c r="HI2" s="123" t="s">
        <v>302</v>
      </c>
      <c r="HJ2" s="123" t="s">
        <v>303</v>
      </c>
      <c r="HK2" s="123" t="s">
        <v>304</v>
      </c>
      <c r="HL2" s="123" t="s">
        <v>454</v>
      </c>
      <c r="HM2" s="123" t="s">
        <v>306</v>
      </c>
      <c r="HN2" s="123" t="s">
        <v>307</v>
      </c>
      <c r="HO2" s="123" t="s">
        <v>41</v>
      </c>
      <c r="HP2" s="123" t="s">
        <v>730</v>
      </c>
      <c r="HQ2" s="123" t="s">
        <v>308</v>
      </c>
      <c r="HR2" s="123" t="s">
        <v>309</v>
      </c>
      <c r="HS2" s="123" t="s">
        <v>826</v>
      </c>
      <c r="HT2" s="168" t="s">
        <v>825</v>
      </c>
      <c r="HU2" s="171" t="s">
        <v>30</v>
      </c>
      <c r="HV2" s="147" t="s">
        <v>321</v>
      </c>
      <c r="HW2" s="115" t="s">
        <v>322</v>
      </c>
      <c r="HX2" s="115" t="s">
        <v>323</v>
      </c>
      <c r="HY2" s="115" t="s">
        <v>324</v>
      </c>
      <c r="HZ2" s="115" t="s">
        <v>543</v>
      </c>
      <c r="IA2" s="115" t="s">
        <v>152</v>
      </c>
      <c r="IB2" s="115" t="s">
        <v>153</v>
      </c>
      <c r="IC2" s="115" t="s">
        <v>325</v>
      </c>
      <c r="ID2" s="115" t="s">
        <v>546</v>
      </c>
      <c r="IE2" s="115" t="s">
        <v>939</v>
      </c>
      <c r="IF2" s="115" t="s">
        <v>305</v>
      </c>
      <c r="IG2" s="115" t="s">
        <v>326</v>
      </c>
      <c r="IH2" s="115" t="s">
        <v>1109</v>
      </c>
      <c r="II2" s="115" t="s">
        <v>327</v>
      </c>
      <c r="IJ2" s="219" t="s">
        <v>328</v>
      </c>
      <c r="IK2" s="115" t="s">
        <v>154</v>
      </c>
      <c r="IL2" s="115" t="s">
        <v>305</v>
      </c>
      <c r="IM2" s="115" t="s">
        <v>321</v>
      </c>
      <c r="IN2" s="115" t="s">
        <v>322</v>
      </c>
      <c r="IO2" s="115" t="s">
        <v>323</v>
      </c>
      <c r="IP2" s="115" t="s">
        <v>324</v>
      </c>
      <c r="IQ2" s="115" t="s">
        <v>543</v>
      </c>
      <c r="IR2" s="115" t="s">
        <v>152</v>
      </c>
      <c r="IS2" s="115" t="s">
        <v>153</v>
      </c>
      <c r="IT2" s="115" t="s">
        <v>325</v>
      </c>
      <c r="IU2" s="115" t="s">
        <v>546</v>
      </c>
      <c r="IV2" s="115" t="s">
        <v>939</v>
      </c>
      <c r="IW2" s="115" t="s">
        <v>305</v>
      </c>
      <c r="IX2" s="115" t="s">
        <v>326</v>
      </c>
      <c r="IY2" s="115" t="s">
        <v>1109</v>
      </c>
      <c r="IZ2" s="115" t="s">
        <v>327</v>
      </c>
      <c r="JA2" s="115" t="s">
        <v>328</v>
      </c>
      <c r="JB2" s="115" t="s">
        <v>154</v>
      </c>
      <c r="JC2" s="115" t="s">
        <v>305</v>
      </c>
      <c r="JD2" s="115" t="s">
        <v>321</v>
      </c>
      <c r="JE2" s="115" t="s">
        <v>322</v>
      </c>
      <c r="JF2" s="115" t="s">
        <v>323</v>
      </c>
      <c r="JG2" s="115" t="s">
        <v>324</v>
      </c>
      <c r="JH2" s="115" t="s">
        <v>151</v>
      </c>
      <c r="JI2" s="115" t="s">
        <v>543</v>
      </c>
      <c r="JJ2" s="115" t="s">
        <v>152</v>
      </c>
      <c r="JK2" s="115" t="s">
        <v>153</v>
      </c>
      <c r="JL2" s="115" t="s">
        <v>325</v>
      </c>
      <c r="JM2" s="115" t="s">
        <v>546</v>
      </c>
      <c r="JN2" s="115" t="s">
        <v>939</v>
      </c>
      <c r="JO2" s="115" t="s">
        <v>305</v>
      </c>
      <c r="JP2" s="115" t="s">
        <v>326</v>
      </c>
      <c r="JQ2" s="115" t="s">
        <v>1109</v>
      </c>
      <c r="JR2" s="115" t="s">
        <v>327</v>
      </c>
      <c r="JS2" s="115" t="s">
        <v>328</v>
      </c>
      <c r="JT2" s="115" t="s">
        <v>154</v>
      </c>
      <c r="JU2" s="115" t="s">
        <v>305</v>
      </c>
      <c r="JV2" s="115" t="s">
        <v>321</v>
      </c>
      <c r="JW2" s="115" t="s">
        <v>322</v>
      </c>
      <c r="JX2" s="115" t="s">
        <v>323</v>
      </c>
      <c r="JY2" s="115" t="s">
        <v>324</v>
      </c>
      <c r="JZ2" s="115" t="s">
        <v>151</v>
      </c>
      <c r="KA2" s="115" t="s">
        <v>543</v>
      </c>
      <c r="KB2" s="115" t="s">
        <v>152</v>
      </c>
      <c r="KC2" s="115" t="s">
        <v>153</v>
      </c>
      <c r="KD2" s="115" t="s">
        <v>325</v>
      </c>
      <c r="KE2" s="115" t="s">
        <v>546</v>
      </c>
      <c r="KF2" s="115" t="s">
        <v>939</v>
      </c>
      <c r="KG2" s="115" t="s">
        <v>305</v>
      </c>
      <c r="KH2" s="115" t="s">
        <v>326</v>
      </c>
      <c r="KI2" s="115" t="s">
        <v>1109</v>
      </c>
      <c r="KJ2" s="115" t="s">
        <v>327</v>
      </c>
      <c r="KK2" s="115" t="s">
        <v>328</v>
      </c>
      <c r="KL2" s="115" t="s">
        <v>154</v>
      </c>
      <c r="KM2" s="115" t="s">
        <v>305</v>
      </c>
      <c r="KN2" s="119" t="s">
        <v>155</v>
      </c>
    </row>
    <row r="3" spans="1:300" s="79" customFormat="1" ht="20.100000000000001" customHeight="1" x14ac:dyDescent="0.15">
      <c r="A3" s="116"/>
      <c r="B3" s="117" t="str">
        <f>IF(調査票!$H$19="","",調査票!$H$19)</f>
        <v/>
      </c>
      <c r="C3" s="144" t="str">
        <f>IF(調査票!$H$21="","",調査票!$H$21)</f>
        <v/>
      </c>
      <c r="D3" s="150">
        <f>IF(調査票!$O$174="","",調査票!$O$174)</f>
        <v>0</v>
      </c>
      <c r="E3" s="152">
        <f>IF(調査票!$O$175="","",調査票!$O$175)</f>
        <v>0</v>
      </c>
      <c r="F3" s="152">
        <f>IF(調査票!$O$177="","",調査票!$O$177)</f>
        <v>0</v>
      </c>
      <c r="G3" s="152">
        <f>IF(調査票!$O$178="","",調査票!$O$178)</f>
        <v>0</v>
      </c>
      <c r="H3" s="152">
        <f>IF(調査票!$O$180="","",調査票!$O$180)</f>
        <v>0</v>
      </c>
      <c r="I3" s="151">
        <f>IF(調査票!$O$181="","",調査票!$O$181)</f>
        <v>0</v>
      </c>
      <c r="J3" s="150" t="str">
        <f>IF(調査票!$R$174="","",調査票!$R$174)</f>
        <v/>
      </c>
      <c r="K3" s="152" t="str">
        <f>IF(調査票!$R$175="","",調査票!$R$175)</f>
        <v/>
      </c>
      <c r="L3" s="152" t="str">
        <f>IF(調査票!$R$177="","",調査票!$R$177)</f>
        <v/>
      </c>
      <c r="M3" s="152" t="str">
        <f>IF(調査票!$R$178="","",調査票!$R$178)</f>
        <v/>
      </c>
      <c r="N3" s="152" t="str">
        <f>IF(調査票!$R$180="","",調査票!$R$180)</f>
        <v/>
      </c>
      <c r="O3" s="151" t="str">
        <f>IF(調査票!$R$181="","",調査票!$R$181)</f>
        <v/>
      </c>
      <c r="P3" s="150" t="str">
        <f>IF(調査票!$U$174="","",調査票!$U$174)</f>
        <v/>
      </c>
      <c r="Q3" s="152" t="str">
        <f>IF(調査票!$U$175="","",調査票!$U$175)</f>
        <v/>
      </c>
      <c r="R3" s="152" t="str">
        <f>IF(調査票!$U$177="","",調査票!$U$177)</f>
        <v/>
      </c>
      <c r="S3" s="152" t="str">
        <f>IF(調査票!$U$178="","",調査票!$U$178)</f>
        <v/>
      </c>
      <c r="T3" s="152" t="str">
        <f>IF(調査票!$U$180="","",調査票!$U$180)</f>
        <v/>
      </c>
      <c r="U3" s="151" t="str">
        <f>IF(調査票!$U$181="","",調査票!$U$181)</f>
        <v/>
      </c>
      <c r="V3" s="246" t="str">
        <f>IF(調査票!$P$193="","",調査票!$P$193)</f>
        <v/>
      </c>
      <c r="W3" s="247" t="str">
        <f>IF(調査票!$P$194="","",調査票!$P$194)</f>
        <v/>
      </c>
      <c r="X3" s="247" t="str">
        <f>IF(調査票!$P$196="","",調査票!$P$196)</f>
        <v/>
      </c>
      <c r="Y3" s="247" t="str">
        <f>IF(調査票!$P$197="","",調査票!$P$197)</f>
        <v/>
      </c>
      <c r="Z3" s="247" t="str">
        <f>IF(調査票!$P$199="","",調査票!$P$199)</f>
        <v/>
      </c>
      <c r="AA3" s="247" t="str">
        <f>IF(調査票!$P$209="","",調査票!$P$209)</f>
        <v/>
      </c>
      <c r="AB3" s="248" t="str">
        <f>IF(調査票!$P$210="","",調査票!$P$210)</f>
        <v/>
      </c>
      <c r="AC3" s="150">
        <f>IF(調査票!$S$193="","",調査票!$S$193)</f>
        <v>0</v>
      </c>
      <c r="AD3" s="152">
        <f>IF(調査票!$S$194="","",調査票!$S$194)</f>
        <v>0</v>
      </c>
      <c r="AE3" s="152">
        <f>IF(調査票!$S$196="","",調査票!$S$196)</f>
        <v>0</v>
      </c>
      <c r="AF3" s="152">
        <f>IF(調査票!$S$197="","",調査票!$S$197)</f>
        <v>0</v>
      </c>
      <c r="AG3" s="152">
        <f>IF(調査票!$S$199="","",調査票!$S$199)</f>
        <v>0</v>
      </c>
      <c r="AH3" s="152">
        <f>IF(調査票!$S$200="","",調査票!$S$200)</f>
        <v>0</v>
      </c>
      <c r="AI3" s="152">
        <f>IF(調査票!$S$201="","",調査票!$S$201)</f>
        <v>0</v>
      </c>
      <c r="AJ3" s="152">
        <f>IF(調査票!$S$202="","",調査票!$S$202)</f>
        <v>0</v>
      </c>
      <c r="AK3" s="152">
        <f>IF(調査票!$S$203="","",調査票!$S$203)</f>
        <v>0</v>
      </c>
      <c r="AL3" s="152">
        <f>IF(調査票!$S$204="","",調査票!$S$204)</f>
        <v>0</v>
      </c>
      <c r="AM3" s="152">
        <f>IF(調査票!$S$205="","",調査票!$S$205)</f>
        <v>0</v>
      </c>
      <c r="AN3" s="152">
        <f>IF(調査票!$S$206="","",調査票!$S$206)</f>
        <v>0</v>
      </c>
      <c r="AO3" s="152">
        <f>IF(調査票!$S$207="","",調査票!$S$207)</f>
        <v>0</v>
      </c>
      <c r="AP3" s="152">
        <f>IF(調査票!$S$208="","",調査票!$S$208)</f>
        <v>0</v>
      </c>
      <c r="AQ3" s="152">
        <f>IF(調査票!$S$209="","",調査票!$S$209)</f>
        <v>0</v>
      </c>
      <c r="AR3" s="151">
        <f>IF(調査票!$S$210="","",調査票!$S$210)</f>
        <v>0</v>
      </c>
      <c r="AS3" s="150" t="str">
        <f>IF(調査票!$V$193="","",調査票!$V$193)</f>
        <v/>
      </c>
      <c r="AT3" s="152" t="str">
        <f>IF(調査票!$V$194="","",調査票!$V$194)</f>
        <v/>
      </c>
      <c r="AU3" s="152" t="str">
        <f>IF(調査票!$V$196="","",調査票!$V$196)</f>
        <v/>
      </c>
      <c r="AV3" s="152" t="str">
        <f>IF(調査票!$V$197="","",調査票!$V$197)</f>
        <v/>
      </c>
      <c r="AW3" s="152" t="str">
        <f>IF(調査票!$V$199="","",調査票!$V$199)</f>
        <v/>
      </c>
      <c r="AX3" s="152" t="str">
        <f>IF(調査票!$V$200="","",調査票!$V$200)</f>
        <v/>
      </c>
      <c r="AY3" s="152" t="str">
        <f>IF(調査票!$V$201="","",調査票!$V$201)</f>
        <v/>
      </c>
      <c r="AZ3" s="152" t="str">
        <f>IF(調査票!$V$202="","",調査票!$V$202)</f>
        <v/>
      </c>
      <c r="BA3" s="152" t="str">
        <f>IF(調査票!$V$203="","",調査票!$V$203)</f>
        <v/>
      </c>
      <c r="BB3" s="152" t="str">
        <f>IF(調査票!$V$204="","",調査票!$V$204)</f>
        <v/>
      </c>
      <c r="BC3" s="152" t="str">
        <f>IF(調査票!$V$205="","",調査票!$V$205)</f>
        <v/>
      </c>
      <c r="BD3" s="152" t="str">
        <f>IF(調査票!$V$206="","",調査票!$V$206)</f>
        <v/>
      </c>
      <c r="BE3" s="152" t="str">
        <f>IF(調査票!$V$207="","",調査票!$V$207)</f>
        <v/>
      </c>
      <c r="BF3" s="152" t="str">
        <f>IF(調査票!$V$208="","",調査票!$V$208)</f>
        <v/>
      </c>
      <c r="BG3" s="152" t="str">
        <f>IF(調査票!$V$209="","",調査票!$V$209)</f>
        <v/>
      </c>
      <c r="BH3" s="151" t="str">
        <f>IF(調査票!$V$210="","",調査票!$V$210)</f>
        <v/>
      </c>
      <c r="BI3" s="150" t="str">
        <f>IF(調査票!$Y$193="","",調査票!$Y$193)</f>
        <v/>
      </c>
      <c r="BJ3" s="152" t="str">
        <f>IF(調査票!$Y$194="","",調査票!$Y$194)</f>
        <v/>
      </c>
      <c r="BK3" s="152" t="str">
        <f>IF(調査票!$Y$196="","",調査票!$Y$196)</f>
        <v/>
      </c>
      <c r="BL3" s="152" t="str">
        <f>IF(調査票!$Y$197="","",調査票!$Y$197)</f>
        <v/>
      </c>
      <c r="BM3" s="152" t="str">
        <f>IF(調査票!$Y$199="","",調査票!$Y$199)</f>
        <v/>
      </c>
      <c r="BN3" s="152" t="str">
        <f>IF(調査票!$Y$200="","",調査票!$Y$200)</f>
        <v/>
      </c>
      <c r="BO3" s="152" t="str">
        <f>IF(調査票!$Y$201="","",調査票!$Y$201)</f>
        <v/>
      </c>
      <c r="BP3" s="152" t="str">
        <f>IF(調査票!$Y$202="","",調査票!$Y$202)</f>
        <v/>
      </c>
      <c r="BQ3" s="152" t="str">
        <f>IF(調査票!$Y$203="","",調査票!$Y$203)</f>
        <v/>
      </c>
      <c r="BR3" s="152" t="str">
        <f>IF(調査票!$Y$204="","",調査票!$Y$204)</f>
        <v/>
      </c>
      <c r="BS3" s="152" t="str">
        <f>IF(調査票!$Y$205="","",調査票!$Y$205)</f>
        <v/>
      </c>
      <c r="BT3" s="152" t="str">
        <f>IF(調査票!$Y$206="","",調査票!$Y$206)</f>
        <v/>
      </c>
      <c r="BU3" s="152" t="str">
        <f>IF(調査票!$Y$207="","",調査票!$Y$207)</f>
        <v/>
      </c>
      <c r="BV3" s="152" t="str">
        <f>IF(調査票!$Y$208="","",調査票!$Y$208)</f>
        <v/>
      </c>
      <c r="BW3" s="152" t="str">
        <f>IF(調査票!$Y$209="","",調査票!$Y$209)</f>
        <v/>
      </c>
      <c r="BX3" s="151" t="str">
        <f>IF(調査票!$Y$210="","",調査票!$Y$210)</f>
        <v/>
      </c>
      <c r="BY3" s="150">
        <f>IF(調査票!$AB$193="","",調査票!$AB$193)</f>
        <v>0</v>
      </c>
      <c r="BZ3" s="152">
        <f>IF(調査票!$AB$194="","",調査票!$AB$194)</f>
        <v>0</v>
      </c>
      <c r="CA3" s="152">
        <f>IF(調査票!$AB$196="","",調査票!$AB$196)</f>
        <v>0</v>
      </c>
      <c r="CB3" s="152">
        <f>IF(調査票!$AB$197="","",調査票!$AB$197)</f>
        <v>0</v>
      </c>
      <c r="CC3" s="152">
        <f>IF(調査票!$AB$199="","",調査票!$AB$199)</f>
        <v>0</v>
      </c>
      <c r="CD3" s="152">
        <f>IF(調査票!$AB$200="","",調査票!$AB$200)</f>
        <v>0</v>
      </c>
      <c r="CE3" s="152">
        <f>IF(調査票!$AB$201="","",調査票!$AB$201)</f>
        <v>0</v>
      </c>
      <c r="CF3" s="152">
        <f>IF(調査票!$AB$202="","",調査票!$AB$202)</f>
        <v>0</v>
      </c>
      <c r="CG3" s="152">
        <f>IF(調査票!$AB$203="","",調査票!$AB$203)</f>
        <v>0</v>
      </c>
      <c r="CH3" s="152">
        <f>IF(調査票!$AB$204="","",調査票!$AB$204)</f>
        <v>0</v>
      </c>
      <c r="CI3" s="152">
        <f>IF(調査票!$AB$205="","",調査票!$AB$205)</f>
        <v>0</v>
      </c>
      <c r="CJ3" s="152">
        <f>IF(調査票!$AB$206="","",調査票!$AB$206)</f>
        <v>0</v>
      </c>
      <c r="CK3" s="152">
        <f>IF(調査票!$AB$207="","",調査票!$AB$207)</f>
        <v>0</v>
      </c>
      <c r="CL3" s="152">
        <f>IF(調査票!$AB$208="","",調査票!$AB$208)</f>
        <v>0</v>
      </c>
      <c r="CM3" s="152">
        <f>IF(調査票!$AB$209="","",調査票!$AB$209)</f>
        <v>0</v>
      </c>
      <c r="CN3" s="151">
        <f>IF(調査票!$AB$210="","",調査票!$AB$210)</f>
        <v>0</v>
      </c>
      <c r="CO3" s="150" t="str">
        <f>IF(調査票!$AE$193="","",調査票!$AE$193)</f>
        <v/>
      </c>
      <c r="CP3" s="152" t="str">
        <f>IF(調査票!$AE$194="","",調査票!$AE$194)</f>
        <v/>
      </c>
      <c r="CQ3" s="152" t="str">
        <f>IF(調査票!$AE$196="","",調査票!$AE$196)</f>
        <v/>
      </c>
      <c r="CR3" s="152" t="str">
        <f>IF(調査票!$AE$197="","",調査票!$AE$197)</f>
        <v/>
      </c>
      <c r="CS3" s="152" t="str">
        <f>IF(調査票!$AE$199="","",調査票!$AE$199)</f>
        <v/>
      </c>
      <c r="CT3" s="152" t="str">
        <f>IF(調査票!$AE$200="","",調査票!$AE$200)</f>
        <v/>
      </c>
      <c r="CU3" s="152" t="str">
        <f>IF(調査票!$AE$201="","",調査票!$AE$201)</f>
        <v/>
      </c>
      <c r="CV3" s="152" t="str">
        <f>IF(調査票!$AE$202="","",調査票!$AE$202)</f>
        <v/>
      </c>
      <c r="CW3" s="152" t="str">
        <f>IF(調査票!$AE$203="","",調査票!$AE$203)</f>
        <v/>
      </c>
      <c r="CX3" s="152" t="str">
        <f>IF(調査票!$AE$204="","",調査票!$AE$204)</f>
        <v/>
      </c>
      <c r="CY3" s="152" t="str">
        <f>IF(調査票!$AE$205="","",調査票!$AE$205)</f>
        <v/>
      </c>
      <c r="CZ3" s="152" t="str">
        <f>IF(調査票!$AE$206="","",調査票!$AE$206)</f>
        <v/>
      </c>
      <c r="DA3" s="152" t="str">
        <f>IF(調査票!$AE$207="","",調査票!$AE$207)</f>
        <v/>
      </c>
      <c r="DB3" s="152" t="str">
        <f>IF(調査票!$AE$208="","",調査票!$AE$208)</f>
        <v/>
      </c>
      <c r="DC3" s="152" t="str">
        <f>IF(調査票!$AE$209="","",調査票!$AE$209)</f>
        <v/>
      </c>
      <c r="DD3" s="151" t="str">
        <f>IF(調査票!$AE$210="","",調査票!$AE$210)</f>
        <v/>
      </c>
      <c r="DE3" s="150" t="str">
        <f>IF(調査票!$AH$193="","",調査票!$AH$193)</f>
        <v/>
      </c>
      <c r="DF3" s="152" t="str">
        <f>IF(調査票!$AH$194="","",調査票!$AH$194)</f>
        <v/>
      </c>
      <c r="DG3" s="152" t="str">
        <f>IF(調査票!$AH$196="","",調査票!$AH$196)</f>
        <v/>
      </c>
      <c r="DH3" s="152" t="str">
        <f>IF(調査票!$AH$197="","",調査票!$AH$197)</f>
        <v/>
      </c>
      <c r="DI3" s="152" t="str">
        <f>IF(調査票!$AH$199="","",調査票!$AH$199)</f>
        <v/>
      </c>
      <c r="DJ3" s="152" t="str">
        <f>IF(調査票!$AH$200="","",調査票!$AH$200)</f>
        <v/>
      </c>
      <c r="DK3" s="152" t="str">
        <f>IF(調査票!$AH$201="","",調査票!$AH$201)</f>
        <v/>
      </c>
      <c r="DL3" s="152" t="str">
        <f>IF(調査票!$AH$202="","",調査票!$AH$202)</f>
        <v/>
      </c>
      <c r="DM3" s="152" t="str">
        <f>IF(調査票!$AH$203="","",調査票!$AH$203)</f>
        <v/>
      </c>
      <c r="DN3" s="152" t="str">
        <f>IF(調査票!$AH$204="","",調査票!$AH$204)</f>
        <v/>
      </c>
      <c r="DO3" s="152" t="str">
        <f>IF(調査票!$AH$205="","",調査票!$AH$205)</f>
        <v/>
      </c>
      <c r="DP3" s="152" t="str">
        <f>IF(調査票!$AH$206="","",調査票!$AH$206)</f>
        <v/>
      </c>
      <c r="DQ3" s="152" t="str">
        <f>IF(調査票!$AH$207="","",調査票!$AH$207)</f>
        <v/>
      </c>
      <c r="DR3" s="152" t="str">
        <f>IF(調査票!$AH$208="","",調査票!$AH$208)</f>
        <v/>
      </c>
      <c r="DS3" s="152" t="str">
        <f>IF(調査票!$AH$209="","",調査票!$AH$209)</f>
        <v/>
      </c>
      <c r="DT3" s="151" t="str">
        <f>IF(調査票!$AH$210="","",調査票!$AH$210)</f>
        <v/>
      </c>
      <c r="DU3" s="155"/>
      <c r="DV3" s="155"/>
      <c r="DW3" s="155"/>
      <c r="DX3" s="155"/>
      <c r="DY3" s="155"/>
      <c r="DZ3" s="155"/>
      <c r="EA3" s="150" t="str">
        <f>IF(調査票!$P$230="","",調査票!$P$230)</f>
        <v/>
      </c>
      <c r="EB3" s="152" t="str">
        <f>IF(調査票!$P$231="","",調査票!$P$231)</f>
        <v/>
      </c>
      <c r="EC3" s="152" t="str">
        <f>IF(調査票!$P$233="","",調査票!$P$233)</f>
        <v/>
      </c>
      <c r="ED3" s="152" t="str">
        <f>IF(調査票!$P$234="","",調査票!$P$234)</f>
        <v/>
      </c>
      <c r="EE3" s="152">
        <f>IF(調査票!$P$236="","",調査票!$P$236)</f>
        <v>0</v>
      </c>
      <c r="EF3" s="152" t="str">
        <f>IF(調査票!$P$237="","",調査票!$P$237)</f>
        <v/>
      </c>
      <c r="EG3" s="152" t="str">
        <f>IF(調査票!$P$238="","",調査票!$P$238)</f>
        <v/>
      </c>
      <c r="EH3" s="152" t="str">
        <f>IF(調査票!$P$239="","",調査票!$P$239)</f>
        <v/>
      </c>
      <c r="EI3" s="152" t="str">
        <f>IF(調査票!$P$240="","",調査票!$P$240)</f>
        <v/>
      </c>
      <c r="EJ3" s="152" t="str">
        <f>IF(調査票!$P$241="","",調査票!$P$241)</f>
        <v/>
      </c>
      <c r="EK3" s="152" t="str">
        <f>IF(調査票!$P$242="","",調査票!$P$242)</f>
        <v/>
      </c>
      <c r="EL3" s="152" t="str">
        <f>IF(調査票!$P$243="","",調査票!$P$243)</f>
        <v/>
      </c>
      <c r="EM3" s="152" t="str">
        <f>IF(調査票!$P$244="","",調査票!$P$244)</f>
        <v/>
      </c>
      <c r="EN3" s="152" t="str">
        <f>IF(調査票!$P$245="","",調査票!$P$245)</f>
        <v/>
      </c>
      <c r="EO3" s="152" t="str">
        <f>IF(調査票!$P$246="","",調査票!$P$246)</f>
        <v/>
      </c>
      <c r="EP3" s="159" t="str">
        <f>IF(調査票!$P$247="","",調査票!$P$247)</f>
        <v/>
      </c>
      <c r="EQ3" s="151" t="str">
        <f>IF(調査票!$P$248="","",調査票!$P$248)</f>
        <v/>
      </c>
      <c r="ER3" s="150" t="str">
        <f>IF(調査票!$S$230="","",調査票!$S$230)</f>
        <v/>
      </c>
      <c r="ES3" s="152" t="str">
        <f>IF(調査票!$S$231="","",調査票!$S$231)</f>
        <v/>
      </c>
      <c r="ET3" s="232" t="str">
        <f>IF(調査票!$S$236="","",調査票!$S$236)</f>
        <v/>
      </c>
      <c r="EU3" s="150" t="str">
        <f>IF(調査票!$V$230="","",調査票!$V$230)</f>
        <v/>
      </c>
      <c r="EV3" s="152" t="str">
        <f>IF(調査票!$V$231="","",調査票!$V$231)</f>
        <v/>
      </c>
      <c r="EW3" s="159" t="str">
        <f>IF(調査票!$V$233="","",調査票!$V$233)</f>
        <v/>
      </c>
      <c r="EX3" s="151" t="str">
        <f>IF(調査票!$V$236="","",調査票!$V$236)</f>
        <v/>
      </c>
      <c r="EY3" s="150" t="str">
        <f>IF(調査票!$Y$230="","",調査票!$Y$230)</f>
        <v/>
      </c>
      <c r="EZ3" s="152" t="str">
        <f>IF(調査票!$Y$231="","",調査票!$Y$231)</f>
        <v/>
      </c>
      <c r="FA3" s="152" t="str">
        <f>IF(調査票!$Y$234="","",調査票!$Y$234)</f>
        <v/>
      </c>
      <c r="FB3" s="151" t="str">
        <f>IF(調査票!$Y$236="","",調査票!$Y$236)</f>
        <v/>
      </c>
      <c r="FC3" s="150" t="str">
        <f>IF(調査票!$AB$230="","",調査票!$AB$230)</f>
        <v/>
      </c>
      <c r="FD3" s="151" t="str">
        <f>IF(調査票!$AB$231="","",調査票!$AB$231)</f>
        <v/>
      </c>
      <c r="FE3" s="165" t="str">
        <f>IF(調査票!$R$267="","",調査票!$R$267)</f>
        <v/>
      </c>
      <c r="FF3" s="166" t="str">
        <f>IF(調査票!$R$268="","",調査票!$R$268)</f>
        <v/>
      </c>
      <c r="FG3" s="166" t="str">
        <f>IF(調査票!$R$269="","",調査票!$R$269)</f>
        <v/>
      </c>
      <c r="FH3" s="166" t="str">
        <f>IF(調査票!$R$270="","",調査票!$R$270)</f>
        <v/>
      </c>
      <c r="FI3" s="166" t="str">
        <f>IF(調査票!$R$271="","",調査票!$R$271)</f>
        <v/>
      </c>
      <c r="FJ3" s="166" t="str">
        <f>IF(調査票!$R$272="","",調査票!$R$272)</f>
        <v/>
      </c>
      <c r="FK3" s="166" t="str">
        <f>IF(調査票!$R$273="","",調査票!$R$273)</f>
        <v/>
      </c>
      <c r="FL3" s="166" t="str">
        <f>IF(調査票!$R$274="","",調査票!$R$274)</f>
        <v/>
      </c>
      <c r="FM3" s="166" t="str">
        <f>IF(調査票!$R$275="","",調査票!$R$275)</f>
        <v/>
      </c>
      <c r="FN3" s="166" t="str">
        <f>IF(調査票!$R$276="","",調査票!$R$276)</f>
        <v/>
      </c>
      <c r="FO3" s="166" t="str">
        <f>IF(調査票!$R$277="","",調査票!$R$277)</f>
        <v/>
      </c>
      <c r="FP3" s="166" t="str">
        <f>IF(調査票!$R$278="","",調査票!$R$278)</f>
        <v/>
      </c>
      <c r="FQ3" s="166" t="str">
        <f>IF(調査票!$R$279="","",調査票!$R$279)</f>
        <v/>
      </c>
      <c r="FR3" s="166" t="str">
        <f>IF(調査票!$R$280="","",調査票!$R$280)</f>
        <v/>
      </c>
      <c r="FS3" s="166" t="str">
        <f>IF(調査票!$R$281="","",調査票!$R$281)</f>
        <v/>
      </c>
      <c r="FT3" s="166" t="str">
        <f>IF(調査票!$R$282="","",調査票!$R$282)</f>
        <v/>
      </c>
      <c r="FU3" s="167" t="str">
        <f>IF(調査票!$R$283="","",調査票!$R$283)</f>
        <v/>
      </c>
      <c r="FV3" s="165" t="str">
        <f>IF(調査票!$W$267="","",調査票!$W$267)</f>
        <v/>
      </c>
      <c r="FW3" s="166" t="str">
        <f>IF(調査票!$W$268="","",調査票!$W$268)</f>
        <v/>
      </c>
      <c r="FX3" s="166" t="str">
        <f>IF(調査票!$W$269="","",調査票!$W$269)</f>
        <v/>
      </c>
      <c r="FY3" s="166" t="str">
        <f>IF(調査票!$W$270="","",調査票!$W$270)</f>
        <v/>
      </c>
      <c r="FZ3" s="166" t="str">
        <f>IF(調査票!$W$271="","",調査票!$W$271)</f>
        <v/>
      </c>
      <c r="GA3" s="166" t="str">
        <f>IF(調査票!$W$272="","",調査票!$W$272)</f>
        <v/>
      </c>
      <c r="GB3" s="166" t="str">
        <f>IF(調査票!$W$273="","",調査票!$W$273)</f>
        <v/>
      </c>
      <c r="GC3" s="166" t="str">
        <f>IF(調査票!$W$274="","",調査票!$W$274)</f>
        <v/>
      </c>
      <c r="GD3" s="166" t="str">
        <f>IF(調査票!$W$275="","",調査票!$W$275)</f>
        <v/>
      </c>
      <c r="GE3" s="166" t="str">
        <f>IF(調査票!$W$276="","",調査票!$W$276)</f>
        <v/>
      </c>
      <c r="GF3" s="166" t="str">
        <f>IF(調査票!$W$277="","",調査票!$W$277)</f>
        <v/>
      </c>
      <c r="GG3" s="166" t="str">
        <f>IF(調査票!$W$278="","",調査票!$W$278)</f>
        <v/>
      </c>
      <c r="GH3" s="166" t="str">
        <f>IF(調査票!$W$279="","",調査票!$W$279)</f>
        <v/>
      </c>
      <c r="GI3" s="166" t="str">
        <f>IF(調査票!$W$280="","",調査票!$W$280)</f>
        <v/>
      </c>
      <c r="GJ3" s="166" t="str">
        <f>IF(調査票!$W$281="","",調査票!$W$281)</f>
        <v/>
      </c>
      <c r="GK3" s="166" t="str">
        <f>IF(調査票!$W$282="","",調査票!$W$282)</f>
        <v/>
      </c>
      <c r="GL3" s="167" t="str">
        <f>IF(調査票!$W$283="","",調査票!$W$283)</f>
        <v/>
      </c>
      <c r="GM3" s="165" t="str">
        <f>IF(調査票!$AA$267="","",調査票!$AA$267)</f>
        <v/>
      </c>
      <c r="GN3" s="166" t="str">
        <f>IF(調査票!$AA$268="","",調査票!$AA$268)</f>
        <v/>
      </c>
      <c r="GO3" s="166" t="str">
        <f>IF(調査票!$AA$269="","",調査票!$AA$269)</f>
        <v/>
      </c>
      <c r="GP3" s="166" t="str">
        <f>IF(調査票!$AA$270="","",調査票!$AA$270)</f>
        <v/>
      </c>
      <c r="GQ3" s="166" t="str">
        <f>IF(調査票!$AA$271="","",調査票!$AA$271)</f>
        <v/>
      </c>
      <c r="GR3" s="166" t="str">
        <f>IF(調査票!$AA$272="","",調査票!$AA$272)</f>
        <v/>
      </c>
      <c r="GS3" s="166" t="str">
        <f>IF(調査票!$AA$273="","",調査票!$AA$273)</f>
        <v/>
      </c>
      <c r="GT3" s="166" t="str">
        <f>IF(調査票!$AA$274="","",調査票!$AA$274)</f>
        <v/>
      </c>
      <c r="GU3" s="166" t="str">
        <f>IF(調査票!$AA$275="","",調査票!$AA$275)</f>
        <v/>
      </c>
      <c r="GV3" s="166" t="str">
        <f>IF(調査票!$AA$276="","",調査票!$AA$276)</f>
        <v/>
      </c>
      <c r="GW3" s="166" t="str">
        <f>IF(調査票!$AA$277="","",調査票!$AA$277)</f>
        <v/>
      </c>
      <c r="GX3" s="166" t="str">
        <f>IF(調査票!$AA$278="","",調査票!$AA$278)</f>
        <v/>
      </c>
      <c r="GY3" s="166" t="str">
        <f>IF(調査票!$AA$279="","",調査票!$AA$279)</f>
        <v/>
      </c>
      <c r="GZ3" s="166" t="str">
        <f>IF(調査票!$AA$280="","",調査票!$AA$280)</f>
        <v/>
      </c>
      <c r="HA3" s="166" t="str">
        <f>IF(調査票!$AA$281="","",調査票!$AA$281)</f>
        <v/>
      </c>
      <c r="HB3" s="166" t="str">
        <f>IF(調査票!$AA$282="","",調査票!$AA$282)</f>
        <v/>
      </c>
      <c r="HC3" s="167" t="str">
        <f>IF(調査票!$AA$283="","",調査票!$AA$283)</f>
        <v/>
      </c>
      <c r="HD3" s="165" t="str">
        <f>IF(調査票!$AE$267="","",調査票!$AE$267)</f>
        <v/>
      </c>
      <c r="HE3" s="166" t="str">
        <f>IF(調査票!$AE$268="","",調査票!$AE$268)</f>
        <v/>
      </c>
      <c r="HF3" s="166" t="str">
        <f>IF(調査票!$AE$269="","",調査票!$AE$269)</f>
        <v/>
      </c>
      <c r="HG3" s="166" t="str">
        <f>IF(調査票!$AE$270="","",調査票!$AE$270)</f>
        <v/>
      </c>
      <c r="HH3" s="166" t="str">
        <f>IF(調査票!$AE$271="","",調査票!$AE$271)</f>
        <v/>
      </c>
      <c r="HI3" s="166" t="str">
        <f>IF(調査票!$AE$272="","",調査票!$AE$272)</f>
        <v/>
      </c>
      <c r="HJ3" s="166" t="str">
        <f>IF(調査票!$AE$273="","",調査票!$AE$273)</f>
        <v/>
      </c>
      <c r="HK3" s="166" t="str">
        <f>IF(調査票!$AE$274="","",調査票!$AE$274)</f>
        <v/>
      </c>
      <c r="HL3" s="166" t="str">
        <f>IF(調査票!$AE$275="","",調査票!$AE$275)</f>
        <v/>
      </c>
      <c r="HM3" s="166" t="str">
        <f>IF(調査票!$AE$276="","",調査票!$AE$276)</f>
        <v/>
      </c>
      <c r="HN3" s="166" t="str">
        <f>IF(調査票!$AE$277="","",調査票!$AE$277)</f>
        <v/>
      </c>
      <c r="HO3" s="166" t="str">
        <f>IF(調査票!$AE$278="","",調査票!$AE$278)</f>
        <v/>
      </c>
      <c r="HP3" s="166" t="str">
        <f>IF(調査票!$AE$279="","",調査票!$AE$279)</f>
        <v/>
      </c>
      <c r="HQ3" s="166" t="str">
        <f>IF(調査票!$AE$280="","",調査票!$AE$280)</f>
        <v/>
      </c>
      <c r="HR3" s="166" t="str">
        <f>IF(調査票!$AE$281="","",調査票!$AE$281)</f>
        <v/>
      </c>
      <c r="HS3" s="166" t="str">
        <f>IF(調査票!$AE$282="","",調査票!$AE$282)</f>
        <v/>
      </c>
      <c r="HT3" s="169" t="str">
        <f>IF(調査票!$AE$283="","",調査票!$AE$283)</f>
        <v/>
      </c>
      <c r="HU3" s="155" t="str">
        <f>IF(調査票!$N$285="","",調査票!$N$285)</f>
        <v/>
      </c>
      <c r="HV3" s="162" t="str">
        <f>IF(調査票!$Q$296="","",調査票!$Q$296)</f>
        <v/>
      </c>
      <c r="HW3" s="118" t="str">
        <f>IF(調査票!$Q$297="","",調査票!$Q$297)</f>
        <v/>
      </c>
      <c r="HX3" s="118" t="str">
        <f>IF(調査票!$Q$298="","",調査票!$Q$298)</f>
        <v/>
      </c>
      <c r="HY3" s="118" t="str">
        <f>IF(調査票!$Q$299="","",調査票!$Q$299)</f>
        <v/>
      </c>
      <c r="HZ3" s="118" t="str">
        <f>IF(調査票!$Q$301="","",調査票!$Q$301)</f>
        <v/>
      </c>
      <c r="IA3" s="118" t="str">
        <f>IF(調査票!$Q$302="","",調査票!$Q$302)</f>
        <v/>
      </c>
      <c r="IB3" s="118" t="str">
        <f>IF(調査票!$Q$303="","",調査票!$Q$303)</f>
        <v/>
      </c>
      <c r="IC3" s="118" t="str">
        <f>IF(調査票!$Q$304="","",調査票!$Q$304)</f>
        <v/>
      </c>
      <c r="ID3" s="118" t="str">
        <f>IF(調査票!$Q$305="","",調査票!$Q$305)</f>
        <v/>
      </c>
      <c r="IE3" s="118" t="str">
        <f>IF(調査票!$Q$306="","",調査票!$Q$306)</f>
        <v/>
      </c>
      <c r="IF3" s="118" t="str">
        <f>IF(調査票!$Q$307="","",調査票!$Q$307)</f>
        <v/>
      </c>
      <c r="IG3" s="118" t="str">
        <f>IF(調査票!$Q$308="","",調査票!$Q$308)</f>
        <v/>
      </c>
      <c r="IH3" s="118" t="str">
        <f>IF(調査票!$Q$309="","",調査票!$Q$309)</f>
        <v/>
      </c>
      <c r="II3" s="118" t="str">
        <f>IF(調査票!$Q$310="","",調査票!$Q$310)</f>
        <v/>
      </c>
      <c r="IJ3" s="220"/>
      <c r="IK3" s="118" t="str">
        <f>IF(調査票!$Q$312="","",調査票!$Q$312)</f>
        <v/>
      </c>
      <c r="IL3" s="118" t="str">
        <f>IF(調査票!$Q$313="","",調査票!$Q$313)</f>
        <v/>
      </c>
      <c r="IM3" s="118" t="str">
        <f>IF(調査票!$T$296="","",調査票!$T$296)</f>
        <v/>
      </c>
      <c r="IN3" s="118" t="str">
        <f>IF(調査票!$T$297="","",調査票!$T$297)</f>
        <v/>
      </c>
      <c r="IO3" s="118" t="str">
        <f>IF(調査票!$T$298="","",調査票!$T$298)</f>
        <v/>
      </c>
      <c r="IP3" s="118" t="str">
        <f>IF(調査票!$T$299="","",調査票!$T$299)</f>
        <v/>
      </c>
      <c r="IQ3" s="118" t="str">
        <f>IF(調査票!$T$301="","",調査票!$T$301)</f>
        <v/>
      </c>
      <c r="IR3" s="118" t="str">
        <f>IF(調査票!$T$302="","",調査票!$T$302)</f>
        <v/>
      </c>
      <c r="IS3" s="118" t="str">
        <f>IF(調査票!$T$303="","",調査票!$T$303)</f>
        <v/>
      </c>
      <c r="IT3" s="118" t="str">
        <f>IF(調査票!$T$304="","",調査票!$T$304)</f>
        <v/>
      </c>
      <c r="IU3" s="118" t="str">
        <f>IF(調査票!$T$305="","",調査票!$T$305)</f>
        <v/>
      </c>
      <c r="IV3" s="118" t="str">
        <f>IF(調査票!$T$306="","",調査票!$T$306)</f>
        <v/>
      </c>
      <c r="IW3" s="118" t="str">
        <f>IF(調査票!$T$307="","",調査票!$T$307)</f>
        <v/>
      </c>
      <c r="IX3" s="118" t="str">
        <f>IF(調査票!$T$308="","",調査票!$T$308)</f>
        <v/>
      </c>
      <c r="IY3" s="118" t="str">
        <f>IF(調査票!$T$309="","",調査票!$T$309)</f>
        <v/>
      </c>
      <c r="IZ3" s="118" t="str">
        <f>IF(調査票!$T$310="","",調査票!$T$310)</f>
        <v/>
      </c>
      <c r="JA3" s="118" t="str">
        <f>IF(調査票!$T$311="","",調査票!$T$311)</f>
        <v/>
      </c>
      <c r="JB3" s="118" t="str">
        <f>IF(調査票!$T$312="","",調査票!$T$312)</f>
        <v/>
      </c>
      <c r="JC3" s="118" t="str">
        <f>IF(調査票!$T$313="","",調査票!$T$313)</f>
        <v/>
      </c>
      <c r="JD3" s="118" t="str">
        <f>IF(調査票!$W$296="","",調査票!$W$296)</f>
        <v/>
      </c>
      <c r="JE3" s="118" t="str">
        <f>IF(調査票!$W$297="","",調査票!$W$297)</f>
        <v/>
      </c>
      <c r="JF3" s="118" t="str">
        <f>IF(調査票!$W$298="","",調査票!$W$298)</f>
        <v/>
      </c>
      <c r="JG3" s="118" t="str">
        <f>IF(調査票!$W$299="","",調査票!$W$299)</f>
        <v/>
      </c>
      <c r="JH3" s="118" t="str">
        <f>IF(調査票!$W$300="","",調査票!$W$300)</f>
        <v/>
      </c>
      <c r="JI3" s="118" t="str">
        <f>IF(調査票!$W$301="","",調査票!$W$301)</f>
        <v/>
      </c>
      <c r="JJ3" s="118" t="str">
        <f>IF(調査票!$W$302="","",調査票!$W$302)</f>
        <v/>
      </c>
      <c r="JK3" s="118" t="str">
        <f>IF(調査票!$W$303="","",調査票!$W$303)</f>
        <v/>
      </c>
      <c r="JL3" s="118" t="str">
        <f>IF(調査票!$W$304="","",調査票!$W$304)</f>
        <v/>
      </c>
      <c r="JM3" s="118" t="str">
        <f>IF(調査票!$W$305="","",調査票!$W$305)</f>
        <v/>
      </c>
      <c r="JN3" s="118" t="str">
        <f>IF(調査票!$W$306="","",調査票!$W$306)</f>
        <v/>
      </c>
      <c r="JO3" s="118" t="str">
        <f>IF(調査票!$W$307="","",調査票!$W$307)</f>
        <v/>
      </c>
      <c r="JP3" s="118" t="str">
        <f>IF(調査票!$W$308="","",調査票!$W$308)</f>
        <v/>
      </c>
      <c r="JQ3" s="118" t="str">
        <f>IF(調査票!$W$309="","",調査票!$W$309)</f>
        <v/>
      </c>
      <c r="JR3" s="118" t="str">
        <f>IF(調査票!$W$310="","",調査票!$W$310)</f>
        <v/>
      </c>
      <c r="JS3" s="118" t="str">
        <f>IF(調査票!$W$311="","",調査票!$W$311)</f>
        <v/>
      </c>
      <c r="JT3" s="118" t="str">
        <f>IF(調査票!$W$312="","",調査票!$W$312)</f>
        <v/>
      </c>
      <c r="JU3" s="118" t="str">
        <f>IF(調査票!$W$313="","",調査票!$W$313)</f>
        <v/>
      </c>
      <c r="JV3" s="118" t="str">
        <f>IF(調査票!$Z$296="","",調査票!$Z$296)</f>
        <v/>
      </c>
      <c r="JW3" s="118" t="str">
        <f>IF(調査票!$Z$297="","",調査票!$Z$297)</f>
        <v/>
      </c>
      <c r="JX3" s="118" t="str">
        <f>IF(調査票!$Z$298="","",調査票!$Z$298)</f>
        <v/>
      </c>
      <c r="JY3" s="118" t="str">
        <f>IF(調査票!$Z$299="","",調査票!$Z$299)</f>
        <v/>
      </c>
      <c r="JZ3" s="118" t="str">
        <f>IF(調査票!$Z$300="","",調査票!$Z$300)</f>
        <v/>
      </c>
      <c r="KA3" s="118" t="str">
        <f>IF(調査票!$Z$301="","",調査票!$Z$301)</f>
        <v/>
      </c>
      <c r="KB3" s="118" t="str">
        <f>IF(調査票!$Z$302="","",調査票!$Z$302)</f>
        <v/>
      </c>
      <c r="KC3" s="118" t="str">
        <f>IF(調査票!$Z$303="","",調査票!$Z$303)</f>
        <v/>
      </c>
      <c r="KD3" s="118" t="str">
        <f>IF(調査票!$Z$304="","",調査票!$Z$304)</f>
        <v/>
      </c>
      <c r="KE3" s="118" t="str">
        <f>IF(調査票!$Z$305="","",調査票!$Z$305)</f>
        <v/>
      </c>
      <c r="KF3" s="118" t="str">
        <f>IF(調査票!$Z$306="","",調査票!$Z$306)</f>
        <v/>
      </c>
      <c r="KG3" s="118" t="str">
        <f>IF(調査票!$Z$307="","",調査票!$Z$307)</f>
        <v/>
      </c>
      <c r="KH3" s="118" t="str">
        <f>IF(調査票!$Z$308="","",調査票!$Z$308)</f>
        <v/>
      </c>
      <c r="KI3" s="118" t="str">
        <f>IF(調査票!$Z$309="","",調査票!$Z$309)</f>
        <v/>
      </c>
      <c r="KJ3" s="118" t="str">
        <f>IF(調査票!$Z$310="","",調査票!$Z$310)</f>
        <v/>
      </c>
      <c r="KK3" s="118" t="str">
        <f>IF(調査票!$Z$311="","",調査票!$Z$311)</f>
        <v/>
      </c>
      <c r="KL3" s="118" t="str">
        <f>IF(調査票!$Z$312="","",調査票!$Z$312)</f>
        <v/>
      </c>
      <c r="KM3" s="118" t="str">
        <f>IF(調査票!$Z$313="","",調査票!$Z$313)</f>
        <v/>
      </c>
      <c r="KN3" s="117" t="str">
        <f>IF(調査票!$N$315="","",調査票!$N$315)</f>
        <v/>
      </c>
    </row>
  </sheetData>
  <mergeCells count="27">
    <mergeCell ref="CO1:DD1"/>
    <mergeCell ref="DE1:DT1"/>
    <mergeCell ref="JV1:KM1"/>
    <mergeCell ref="J1:O1"/>
    <mergeCell ref="P1:U1"/>
    <mergeCell ref="ER1:ET1"/>
    <mergeCell ref="EA1:EQ1"/>
    <mergeCell ref="IM1:JC1"/>
    <mergeCell ref="JD1:JU1"/>
    <mergeCell ref="EU1:EX1"/>
    <mergeCell ref="EY1:FB1"/>
    <mergeCell ref="A1:A2"/>
    <mergeCell ref="B1:B2"/>
    <mergeCell ref="C1:C2"/>
    <mergeCell ref="HV1:IL1"/>
    <mergeCell ref="FE1:FU1"/>
    <mergeCell ref="FV1:GL1"/>
    <mergeCell ref="GM1:HC1"/>
    <mergeCell ref="HD1:HT1"/>
    <mergeCell ref="D1:I1"/>
    <mergeCell ref="FC1:FD1"/>
    <mergeCell ref="DU1:DZ1"/>
    <mergeCell ref="V1:AB1"/>
    <mergeCell ref="AC1:AR1"/>
    <mergeCell ref="AS1:BH1"/>
    <mergeCell ref="BI1:BX1"/>
    <mergeCell ref="BY1:CN1"/>
  </mergeCells>
  <phoneticPr fontId="3"/>
  <pageMargins left="0.7" right="0.7" top="0.75" bottom="0.75" header="0.3" footer="0.3"/>
  <pageSetup paperSize="9" orientation="portrait"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E16"/>
  <sheetViews>
    <sheetView showGridLines="0" workbookViewId="0">
      <selection sqref="A1:A2"/>
    </sheetView>
  </sheetViews>
  <sheetFormatPr defaultColWidth="6.625" defaultRowHeight="13.5" x14ac:dyDescent="0.15"/>
  <cols>
    <col min="4" max="13" width="5.625" customWidth="1"/>
    <col min="14" max="21" width="4.625" customWidth="1"/>
    <col min="22" max="22" width="12.625" customWidth="1"/>
    <col min="23" max="23" width="5.625" customWidth="1"/>
    <col min="24" max="30" width="4.625" customWidth="1"/>
    <col min="31" max="31" width="12.625" customWidth="1"/>
    <col min="32" max="32" width="6.625" customWidth="1"/>
    <col min="33" max="44" width="5.625" customWidth="1"/>
    <col min="45" max="48" width="4.625" customWidth="1"/>
    <col min="49" max="49" width="12.625" customWidth="1"/>
    <col min="50" max="56" width="4.625" customWidth="1"/>
    <col min="57" max="57" width="12.625" customWidth="1"/>
  </cols>
  <sheetData>
    <row r="1" spans="1:57" s="79" customFormat="1" ht="13.5" customHeight="1" x14ac:dyDescent="0.15">
      <c r="A1" s="774" t="s">
        <v>106</v>
      </c>
      <c r="B1" s="775" t="s">
        <v>36</v>
      </c>
      <c r="C1" s="778" t="s">
        <v>84</v>
      </c>
      <c r="D1" s="781" t="s">
        <v>833</v>
      </c>
      <c r="E1" s="776"/>
      <c r="F1" s="777"/>
      <c r="G1" s="770" t="s">
        <v>834</v>
      </c>
      <c r="H1" s="771"/>
      <c r="I1" s="771"/>
      <c r="J1" s="772"/>
      <c r="K1" s="781" t="s">
        <v>156</v>
      </c>
      <c r="L1" s="776"/>
      <c r="M1" s="777"/>
      <c r="N1" s="781" t="s">
        <v>1114</v>
      </c>
      <c r="O1" s="776"/>
      <c r="P1" s="776"/>
      <c r="Q1" s="776"/>
      <c r="R1" s="776"/>
      <c r="S1" s="776"/>
      <c r="T1" s="776"/>
      <c r="U1" s="789"/>
      <c r="V1" s="789"/>
      <c r="W1" s="792" t="s">
        <v>1122</v>
      </c>
      <c r="X1" s="781" t="s">
        <v>1124</v>
      </c>
      <c r="Y1" s="776"/>
      <c r="Z1" s="776"/>
      <c r="AA1" s="776"/>
      <c r="AB1" s="776"/>
      <c r="AC1" s="776"/>
      <c r="AD1" s="789"/>
      <c r="AE1" s="789"/>
      <c r="AF1" s="792" t="s">
        <v>1133</v>
      </c>
      <c r="AG1" s="781" t="s">
        <v>842</v>
      </c>
      <c r="AH1" s="776"/>
      <c r="AI1" s="776"/>
      <c r="AJ1" s="777"/>
      <c r="AK1" s="781" t="s">
        <v>843</v>
      </c>
      <c r="AL1" s="776"/>
      <c r="AM1" s="776"/>
      <c r="AN1" s="777"/>
      <c r="AO1" s="781" t="s">
        <v>844</v>
      </c>
      <c r="AP1" s="776"/>
      <c r="AQ1" s="776"/>
      <c r="AR1" s="777"/>
      <c r="AS1" s="781" t="s">
        <v>1134</v>
      </c>
      <c r="AT1" s="776"/>
      <c r="AU1" s="776"/>
      <c r="AV1" s="776"/>
      <c r="AW1" s="777"/>
      <c r="AX1" s="787" t="s">
        <v>115</v>
      </c>
      <c r="AY1" s="788"/>
      <c r="AZ1" s="788"/>
      <c r="BA1" s="788"/>
      <c r="BB1" s="788"/>
      <c r="BC1" s="788"/>
      <c r="BD1" s="788"/>
      <c r="BE1" s="788"/>
    </row>
    <row r="2" spans="1:57" s="98" customFormat="1" ht="117.75" customHeight="1" x14ac:dyDescent="0.15">
      <c r="A2" s="774"/>
      <c r="B2" s="775"/>
      <c r="C2" s="778"/>
      <c r="D2" s="172" t="s">
        <v>835</v>
      </c>
      <c r="E2" s="122" t="s">
        <v>836</v>
      </c>
      <c r="F2" s="173" t="s">
        <v>837</v>
      </c>
      <c r="G2" s="172" t="s">
        <v>838</v>
      </c>
      <c r="H2" s="122" t="s">
        <v>839</v>
      </c>
      <c r="I2" s="122" t="s">
        <v>840</v>
      </c>
      <c r="J2" s="173" t="s">
        <v>841</v>
      </c>
      <c r="K2" s="172" t="s">
        <v>1110</v>
      </c>
      <c r="L2" s="122" t="s">
        <v>1111</v>
      </c>
      <c r="M2" s="173" t="s">
        <v>1112</v>
      </c>
      <c r="N2" s="262" t="s">
        <v>1113</v>
      </c>
      <c r="O2" s="261" t="s">
        <v>1126</v>
      </c>
      <c r="P2" s="263" t="s">
        <v>1117</v>
      </c>
      <c r="Q2" s="263" t="s">
        <v>1118</v>
      </c>
      <c r="R2" s="263" t="s">
        <v>1119</v>
      </c>
      <c r="S2" s="263" t="s">
        <v>1120</v>
      </c>
      <c r="T2" s="263" t="s">
        <v>1121</v>
      </c>
      <c r="U2" s="264" t="s">
        <v>1115</v>
      </c>
      <c r="V2" s="177" t="s">
        <v>1116</v>
      </c>
      <c r="W2" s="793"/>
      <c r="X2" s="265" t="s">
        <v>1125</v>
      </c>
      <c r="Y2" s="266" t="s">
        <v>1127</v>
      </c>
      <c r="Z2" s="267" t="s">
        <v>1128</v>
      </c>
      <c r="AA2" s="266" t="s">
        <v>1132</v>
      </c>
      <c r="AB2" s="266" t="s">
        <v>1131</v>
      </c>
      <c r="AC2" s="267" t="s">
        <v>1129</v>
      </c>
      <c r="AD2" s="268" t="s">
        <v>1130</v>
      </c>
      <c r="AE2" s="145" t="s">
        <v>1123</v>
      </c>
      <c r="AF2" s="793"/>
      <c r="AG2" s="160" t="s">
        <v>453</v>
      </c>
      <c r="AH2" s="143" t="s">
        <v>336</v>
      </c>
      <c r="AI2" s="143" t="s">
        <v>95</v>
      </c>
      <c r="AJ2" s="161" t="s">
        <v>275</v>
      </c>
      <c r="AK2" s="148" t="s">
        <v>453</v>
      </c>
      <c r="AL2" s="115" t="s">
        <v>336</v>
      </c>
      <c r="AM2" s="115" t="s">
        <v>95</v>
      </c>
      <c r="AN2" s="149" t="s">
        <v>275</v>
      </c>
      <c r="AO2" s="148" t="s">
        <v>453</v>
      </c>
      <c r="AP2" s="115" t="s">
        <v>336</v>
      </c>
      <c r="AQ2" s="115" t="s">
        <v>95</v>
      </c>
      <c r="AR2" s="149" t="s">
        <v>275</v>
      </c>
      <c r="AS2" s="269" t="s">
        <v>1135</v>
      </c>
      <c r="AT2" s="261" t="s">
        <v>1136</v>
      </c>
      <c r="AU2" s="261" t="s">
        <v>1137</v>
      </c>
      <c r="AV2" s="261" t="s">
        <v>1138</v>
      </c>
      <c r="AW2" s="180" t="s">
        <v>1139</v>
      </c>
      <c r="AX2" s="270" t="s">
        <v>1146</v>
      </c>
      <c r="AY2" s="261" t="s">
        <v>1142</v>
      </c>
      <c r="AZ2" s="261" t="s">
        <v>1143</v>
      </c>
      <c r="BA2" s="261" t="s">
        <v>1147</v>
      </c>
      <c r="BB2" s="261" t="s">
        <v>1145</v>
      </c>
      <c r="BC2" s="261" t="s">
        <v>1144</v>
      </c>
      <c r="BD2" s="261" t="s">
        <v>1140</v>
      </c>
      <c r="BE2" s="119" t="s">
        <v>1141</v>
      </c>
    </row>
    <row r="3" spans="1:57" s="79" customFormat="1" ht="20.100000000000001" customHeight="1" x14ac:dyDescent="0.15">
      <c r="A3" s="116"/>
      <c r="B3" s="117" t="str">
        <f>IF(調査票!$H$19="","",調査票!$H$19)</f>
        <v/>
      </c>
      <c r="C3" s="144" t="str">
        <f>IF(調査票!$H$21="","",調査票!$H$21)</f>
        <v/>
      </c>
      <c r="D3" s="174" t="str">
        <f>IF(調査票!$AT$323="","",調査票!$AT$323)</f>
        <v/>
      </c>
      <c r="E3" s="175" t="str">
        <f>IF(調査票!$AT$324="","",調査票!$AT$324)</f>
        <v/>
      </c>
      <c r="F3" s="176" t="str">
        <f>IF(調査票!$AT$325="","",調査票!$AT$325)</f>
        <v/>
      </c>
      <c r="G3" s="174" t="str">
        <f>IF(調査票!$AT$331="","",調査票!$AT$331)</f>
        <v/>
      </c>
      <c r="H3" s="175" t="str">
        <f>IF(調査票!$AT$332="","",調査票!$AT$332)</f>
        <v/>
      </c>
      <c r="I3" s="175" t="str">
        <f>IF(調査票!$AT$333="","",調査票!$AT$333)</f>
        <v/>
      </c>
      <c r="J3" s="176" t="str">
        <f>IF(調査票!$AT$334="","",調査票!$AT$334)</f>
        <v/>
      </c>
      <c r="K3" s="174" t="str">
        <f>IF(調査票!$AT$340="","",調査票!$AT$340)</f>
        <v/>
      </c>
      <c r="L3" s="175" t="str">
        <f>IF(調査票!$AT$344="","",調査票!$AT$344)</f>
        <v/>
      </c>
      <c r="M3" s="176" t="str">
        <f>IF(調査票!$AT$348="","",調査票!$AT$348)</f>
        <v/>
      </c>
      <c r="N3" s="150"/>
      <c r="O3" s="152"/>
      <c r="P3" s="152"/>
      <c r="Q3" s="152"/>
      <c r="R3" s="152"/>
      <c r="S3" s="152"/>
      <c r="T3" s="152"/>
      <c r="U3" s="159"/>
      <c r="V3" s="159" t="str">
        <f>IF(調査票!$J$357="","",調査票!$J$357)</f>
        <v/>
      </c>
      <c r="W3" s="153" t="str">
        <f>IF(調査票!$AT$361="","",調査票!$AT$361)</f>
        <v/>
      </c>
      <c r="X3" s="150"/>
      <c r="Y3" s="152"/>
      <c r="Z3" s="152"/>
      <c r="AA3" s="152"/>
      <c r="AB3" s="152"/>
      <c r="AC3" s="152"/>
      <c r="AD3" s="159"/>
      <c r="AE3" s="159" t="str">
        <f>IF(調査票!$R$369="","",調査票!$R$369)</f>
        <v/>
      </c>
      <c r="AF3" s="153" t="str">
        <f>IF(調査票!$AT$376="","",調査票!$AT$376)</f>
        <v/>
      </c>
      <c r="AG3" s="165">
        <f>IF(調査票!$J$385="","",調査票!$J$385)</f>
        <v>0</v>
      </c>
      <c r="AH3" s="166">
        <f>IF(調査票!$J$386="","",調査票!$J$386)</f>
        <v>0</v>
      </c>
      <c r="AI3" s="166">
        <f>IF(調査票!$J$387="","",調査票!$J$387)</f>
        <v>0</v>
      </c>
      <c r="AJ3" s="167">
        <f>IF(調査票!$J$388="","",調査票!$J$388)</f>
        <v>0</v>
      </c>
      <c r="AK3" s="165" t="str">
        <f>IF(調査票!$M$385="","",調査票!$M$385)</f>
        <v/>
      </c>
      <c r="AL3" s="166" t="str">
        <f>IF(調査票!$M$386="","",調査票!$M$386)</f>
        <v/>
      </c>
      <c r="AM3" s="166" t="str">
        <f>IF(調査票!$M$387="","",調査票!$M$387)</f>
        <v/>
      </c>
      <c r="AN3" s="167" t="str">
        <f>IF(調査票!$M$388="","",調査票!$M$388)</f>
        <v/>
      </c>
      <c r="AO3" s="165" t="str">
        <f>IF(調査票!$P$385="","",調査票!$P$385)</f>
        <v/>
      </c>
      <c r="AP3" s="166" t="str">
        <f>IF(調査票!$P$386="","",調査票!$P$386)</f>
        <v/>
      </c>
      <c r="AQ3" s="166" t="str">
        <f>IF(調査票!$P$387="","",調査票!$P$387)</f>
        <v/>
      </c>
      <c r="AR3" s="167" t="str">
        <f>IF(調査票!$P$388="","",調査票!$P$388)</f>
        <v/>
      </c>
      <c r="AS3" s="150"/>
      <c r="AT3" s="152"/>
      <c r="AU3" s="152"/>
      <c r="AV3" s="152"/>
      <c r="AW3" s="151" t="str">
        <f>IF(調査票!$J$395="","",調査票!$J$395)</f>
        <v/>
      </c>
      <c r="AX3" s="146"/>
      <c r="AY3" s="117"/>
      <c r="AZ3" s="117"/>
      <c r="BA3" s="117"/>
      <c r="BB3" s="117"/>
      <c r="BC3" s="117"/>
      <c r="BD3" s="117"/>
      <c r="BE3" s="117" t="str">
        <f>IF(調査票!$J$404="","",調査票!$J$404)</f>
        <v/>
      </c>
    </row>
    <row r="5" spans="1:57" x14ac:dyDescent="0.15">
      <c r="AG5" s="97"/>
    </row>
    <row r="6" spans="1:57" x14ac:dyDescent="0.15">
      <c r="AG6" s="97"/>
      <c r="AH6" s="97"/>
      <c r="AK6" s="97"/>
      <c r="AO6" s="97"/>
    </row>
    <row r="7" spans="1:57" x14ac:dyDescent="0.15">
      <c r="AG7" s="97"/>
      <c r="AH7" s="97"/>
      <c r="AK7" s="97"/>
      <c r="AO7" s="97"/>
    </row>
    <row r="8" spans="1:57" x14ac:dyDescent="0.15">
      <c r="AG8" s="97"/>
      <c r="AH8" s="97"/>
      <c r="AK8" s="97"/>
      <c r="AO8" s="97"/>
    </row>
    <row r="9" spans="1:57" x14ac:dyDescent="0.15">
      <c r="AG9" s="97"/>
      <c r="AH9" s="97"/>
      <c r="AK9" s="97"/>
      <c r="AO9" s="97"/>
    </row>
    <row r="10" spans="1:57" x14ac:dyDescent="0.15">
      <c r="AG10" s="97"/>
    </row>
    <row r="11" spans="1:57" x14ac:dyDescent="0.15">
      <c r="AG11" s="97"/>
    </row>
    <row r="12" spans="1:57" x14ac:dyDescent="0.15">
      <c r="AG12" s="97"/>
    </row>
    <row r="13" spans="1:57" x14ac:dyDescent="0.15">
      <c r="AG13" s="97"/>
    </row>
    <row r="14" spans="1:57" x14ac:dyDescent="0.15">
      <c r="AG14" s="97"/>
    </row>
    <row r="15" spans="1:57" x14ac:dyDescent="0.15">
      <c r="AG15" s="97"/>
    </row>
    <row r="16" spans="1:57" x14ac:dyDescent="0.15">
      <c r="AG16" s="97"/>
    </row>
  </sheetData>
  <mergeCells count="15">
    <mergeCell ref="X1:AE1"/>
    <mergeCell ref="AF1:AF2"/>
    <mergeCell ref="AO1:AR1"/>
    <mergeCell ref="AX1:BE1"/>
    <mergeCell ref="AS1:AW1"/>
    <mergeCell ref="AG1:AJ1"/>
    <mergeCell ref="AK1:AN1"/>
    <mergeCell ref="A1:A2"/>
    <mergeCell ref="B1:B2"/>
    <mergeCell ref="C1:C2"/>
    <mergeCell ref="G1:J1"/>
    <mergeCell ref="W1:W2"/>
    <mergeCell ref="K1:M1"/>
    <mergeCell ref="N1:V1"/>
    <mergeCell ref="D1:F1"/>
  </mergeCells>
  <phoneticPr fontId="3"/>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HL34"/>
  <sheetViews>
    <sheetView showGridLines="0" workbookViewId="0">
      <selection sqref="A1:A2"/>
    </sheetView>
  </sheetViews>
  <sheetFormatPr defaultColWidth="3.625" defaultRowHeight="13.5" x14ac:dyDescent="0.15"/>
  <cols>
    <col min="1" max="4" width="6.625" customWidth="1"/>
    <col min="5" max="174" width="5.625" customWidth="1"/>
    <col min="175" max="175" width="6.625" customWidth="1"/>
    <col min="176" max="176" width="10.625" customWidth="1"/>
    <col min="177" max="177" width="6.625" customWidth="1"/>
    <col min="178" max="178" width="10.625" customWidth="1"/>
    <col min="179" max="179" width="6.625" customWidth="1"/>
    <col min="180" max="180" width="10.625" customWidth="1"/>
    <col min="181" max="181" width="6.625" customWidth="1"/>
    <col min="182" max="182" width="10.625" customWidth="1"/>
    <col min="183" max="184" width="6.625" customWidth="1"/>
    <col min="185" max="189" width="4.625" customWidth="1"/>
    <col min="190" max="190" width="7.75" customWidth="1"/>
    <col min="191" max="196" width="6.625" customWidth="1"/>
    <col min="197" max="200" width="4.625" customWidth="1"/>
    <col min="201" max="201" width="7.625" customWidth="1"/>
    <col min="202" max="207" width="4.625" customWidth="1"/>
    <col min="208" max="208" width="7.5" customWidth="1"/>
    <col min="209" max="209" width="6.625" customWidth="1"/>
    <col min="210" max="210" width="7" customWidth="1"/>
    <col min="211" max="211" width="6.625" customWidth="1"/>
    <col min="212" max="212" width="7.375" customWidth="1"/>
    <col min="213" max="213" width="6.625" customWidth="1"/>
    <col min="214" max="214" width="11.625" customWidth="1"/>
    <col min="215" max="215" width="6.625" customWidth="1"/>
    <col min="216" max="216" width="11.625" customWidth="1"/>
    <col min="217" max="217" width="6.625" customWidth="1"/>
    <col min="218" max="218" width="11.625" customWidth="1"/>
    <col min="219" max="219" width="6.625" customWidth="1"/>
    <col min="220" max="220" width="11.625" customWidth="1"/>
  </cols>
  <sheetData>
    <row r="1" spans="1:220" s="79" customFormat="1" ht="13.5" customHeight="1" x14ac:dyDescent="0.15">
      <c r="A1" s="774" t="s">
        <v>106</v>
      </c>
      <c r="B1" s="775" t="s">
        <v>36</v>
      </c>
      <c r="C1" s="778" t="s">
        <v>84</v>
      </c>
      <c r="D1" s="801" t="s">
        <v>1148</v>
      </c>
      <c r="E1" s="776" t="s">
        <v>1149</v>
      </c>
      <c r="F1" s="776"/>
      <c r="G1" s="776"/>
      <c r="H1" s="776"/>
      <c r="I1" s="776"/>
      <c r="J1" s="776"/>
      <c r="K1" s="776"/>
      <c r="L1" s="776"/>
      <c r="M1" s="776"/>
      <c r="N1" s="776"/>
      <c r="O1" s="776"/>
      <c r="P1" s="776"/>
      <c r="Q1" s="776"/>
      <c r="R1" s="776"/>
      <c r="S1" s="776"/>
      <c r="T1" s="776"/>
      <c r="U1" s="776"/>
      <c r="V1" s="776"/>
      <c r="W1" s="776"/>
      <c r="X1" s="777"/>
      <c r="Y1" s="781" t="s">
        <v>1150</v>
      </c>
      <c r="Z1" s="776"/>
      <c r="AA1" s="776"/>
      <c r="AB1" s="776"/>
      <c r="AC1" s="776"/>
      <c r="AD1" s="776"/>
      <c r="AE1" s="776"/>
      <c r="AF1" s="776"/>
      <c r="AG1" s="776"/>
      <c r="AH1" s="776"/>
      <c r="AI1" s="776"/>
      <c r="AJ1" s="776"/>
      <c r="AK1" s="776"/>
      <c r="AL1" s="776"/>
      <c r="AM1" s="776"/>
      <c r="AN1" s="776"/>
      <c r="AO1" s="776"/>
      <c r="AP1" s="776"/>
      <c r="AQ1" s="776"/>
      <c r="AR1" s="776"/>
      <c r="AS1" s="776"/>
      <c r="AT1" s="776"/>
      <c r="AU1" s="776"/>
      <c r="AV1" s="776"/>
      <c r="AW1" s="776"/>
      <c r="AX1" s="776"/>
      <c r="AY1" s="776"/>
      <c r="AZ1" s="776"/>
      <c r="BA1" s="776"/>
      <c r="BB1" s="777"/>
      <c r="BC1" s="781" t="s">
        <v>1151</v>
      </c>
      <c r="BD1" s="776"/>
      <c r="BE1" s="776"/>
      <c r="BF1" s="776"/>
      <c r="BG1" s="776"/>
      <c r="BH1" s="776"/>
      <c r="BI1" s="776"/>
      <c r="BJ1" s="776"/>
      <c r="BK1" s="776"/>
      <c r="BL1" s="776"/>
      <c r="BM1" s="776"/>
      <c r="BN1" s="776"/>
      <c r="BO1" s="776"/>
      <c r="BP1" s="776"/>
      <c r="BQ1" s="776"/>
      <c r="BR1" s="776"/>
      <c r="BS1" s="776"/>
      <c r="BT1" s="776"/>
      <c r="BU1" s="776"/>
      <c r="BV1" s="776"/>
      <c r="BW1" s="776"/>
      <c r="BX1" s="776"/>
      <c r="BY1" s="776"/>
      <c r="BZ1" s="776"/>
      <c r="CA1" s="776"/>
      <c r="CB1" s="776"/>
      <c r="CC1" s="776"/>
      <c r="CD1" s="776"/>
      <c r="CE1" s="776"/>
      <c r="CF1" s="777"/>
      <c r="CG1" s="781" t="s">
        <v>1152</v>
      </c>
      <c r="CH1" s="776"/>
      <c r="CI1" s="776"/>
      <c r="CJ1" s="776"/>
      <c r="CK1" s="776"/>
      <c r="CL1" s="776"/>
      <c r="CM1" s="776"/>
      <c r="CN1" s="776"/>
      <c r="CO1" s="776"/>
      <c r="CP1" s="776"/>
      <c r="CQ1" s="776"/>
      <c r="CR1" s="776"/>
      <c r="CS1" s="776"/>
      <c r="CT1" s="776"/>
      <c r="CU1" s="776"/>
      <c r="CV1" s="776"/>
      <c r="CW1" s="776"/>
      <c r="CX1" s="776"/>
      <c r="CY1" s="776"/>
      <c r="CZ1" s="776"/>
      <c r="DA1" s="776"/>
      <c r="DB1" s="776"/>
      <c r="DC1" s="776"/>
      <c r="DD1" s="776"/>
      <c r="DE1" s="776"/>
      <c r="DF1" s="776"/>
      <c r="DG1" s="776"/>
      <c r="DH1" s="776"/>
      <c r="DI1" s="776"/>
      <c r="DJ1" s="777"/>
      <c r="DK1" s="781" t="s">
        <v>1153</v>
      </c>
      <c r="DL1" s="776"/>
      <c r="DM1" s="776"/>
      <c r="DN1" s="776"/>
      <c r="DO1" s="776"/>
      <c r="DP1" s="776"/>
      <c r="DQ1" s="776"/>
      <c r="DR1" s="776"/>
      <c r="DS1" s="776"/>
      <c r="DT1" s="776"/>
      <c r="DU1" s="776"/>
      <c r="DV1" s="776"/>
      <c r="DW1" s="776"/>
      <c r="DX1" s="776"/>
      <c r="DY1" s="776"/>
      <c r="DZ1" s="776"/>
      <c r="EA1" s="776"/>
      <c r="EB1" s="776"/>
      <c r="EC1" s="776"/>
      <c r="ED1" s="776"/>
      <c r="EE1" s="776"/>
      <c r="EF1" s="776"/>
      <c r="EG1" s="776"/>
      <c r="EH1" s="776"/>
      <c r="EI1" s="776"/>
      <c r="EJ1" s="776"/>
      <c r="EK1" s="776"/>
      <c r="EL1" s="776"/>
      <c r="EM1" s="776"/>
      <c r="EN1" s="777"/>
      <c r="EO1" s="781" t="s">
        <v>1154</v>
      </c>
      <c r="EP1" s="776"/>
      <c r="EQ1" s="776"/>
      <c r="ER1" s="776"/>
      <c r="ES1" s="776"/>
      <c r="ET1" s="776"/>
      <c r="EU1" s="776"/>
      <c r="EV1" s="776"/>
      <c r="EW1" s="776"/>
      <c r="EX1" s="776"/>
      <c r="EY1" s="776"/>
      <c r="EZ1" s="776"/>
      <c r="FA1" s="776"/>
      <c r="FB1" s="776"/>
      <c r="FC1" s="776"/>
      <c r="FD1" s="776"/>
      <c r="FE1" s="776"/>
      <c r="FF1" s="776"/>
      <c r="FG1" s="776"/>
      <c r="FH1" s="776"/>
      <c r="FI1" s="776"/>
      <c r="FJ1" s="776"/>
      <c r="FK1" s="776"/>
      <c r="FL1" s="776"/>
      <c r="FM1" s="776"/>
      <c r="FN1" s="776"/>
      <c r="FO1" s="776"/>
      <c r="FP1" s="776"/>
      <c r="FQ1" s="776"/>
      <c r="FR1" s="777"/>
      <c r="FS1" s="781" t="s">
        <v>1155</v>
      </c>
      <c r="FT1" s="776"/>
      <c r="FU1" s="776"/>
      <c r="FV1" s="776"/>
      <c r="FW1" s="776"/>
      <c r="FX1" s="776"/>
      <c r="FY1" s="776"/>
      <c r="FZ1" s="777"/>
      <c r="GA1" s="797" t="s">
        <v>1156</v>
      </c>
      <c r="GB1" s="792" t="s">
        <v>1157</v>
      </c>
      <c r="GC1" s="781" t="s">
        <v>1158</v>
      </c>
      <c r="GD1" s="776"/>
      <c r="GE1" s="776"/>
      <c r="GF1" s="776"/>
      <c r="GG1" s="776"/>
      <c r="GH1" s="777"/>
      <c r="GI1" s="795" t="s">
        <v>1165</v>
      </c>
      <c r="GJ1" s="792" t="s">
        <v>1166</v>
      </c>
      <c r="GK1" s="805" t="s">
        <v>1168</v>
      </c>
      <c r="GL1" s="792" t="s">
        <v>1167</v>
      </c>
      <c r="GM1" s="797" t="s">
        <v>1169</v>
      </c>
      <c r="GN1" s="792" t="s">
        <v>1170</v>
      </c>
      <c r="GO1" s="781" t="s">
        <v>1171</v>
      </c>
      <c r="GP1" s="776"/>
      <c r="GQ1" s="776"/>
      <c r="GR1" s="776"/>
      <c r="GS1" s="777"/>
      <c r="GT1" s="781" t="s">
        <v>1175</v>
      </c>
      <c r="GU1" s="776"/>
      <c r="GV1" s="776"/>
      <c r="GW1" s="776"/>
      <c r="GX1" s="789"/>
      <c r="GY1" s="789"/>
      <c r="GZ1" s="777"/>
      <c r="HA1" s="781" t="s">
        <v>1184</v>
      </c>
      <c r="HB1" s="777"/>
      <c r="HC1" s="781" t="s">
        <v>1185</v>
      </c>
      <c r="HD1" s="777"/>
      <c r="HE1" s="794" t="s">
        <v>157</v>
      </c>
      <c r="HF1" s="803" t="s">
        <v>158</v>
      </c>
      <c r="HG1" s="794" t="s">
        <v>159</v>
      </c>
      <c r="HH1" s="803" t="s">
        <v>160</v>
      </c>
      <c r="HI1" s="794" t="s">
        <v>161</v>
      </c>
      <c r="HJ1" s="803" t="s">
        <v>162</v>
      </c>
      <c r="HK1" s="794" t="s">
        <v>163</v>
      </c>
      <c r="HL1" s="803" t="s">
        <v>164</v>
      </c>
    </row>
    <row r="2" spans="1:220" s="98" customFormat="1" ht="117.75" customHeight="1" x14ac:dyDescent="0.15">
      <c r="A2" s="774"/>
      <c r="B2" s="799"/>
      <c r="C2" s="800"/>
      <c r="D2" s="802"/>
      <c r="E2" s="119" t="s">
        <v>96</v>
      </c>
      <c r="F2" s="119" t="s">
        <v>97</v>
      </c>
      <c r="G2" s="119" t="s">
        <v>98</v>
      </c>
      <c r="H2" s="119" t="s">
        <v>99</v>
      </c>
      <c r="I2" s="119" t="s">
        <v>100</v>
      </c>
      <c r="J2" s="119" t="s">
        <v>101</v>
      </c>
      <c r="K2" s="119" t="s">
        <v>102</v>
      </c>
      <c r="L2" s="119" t="s">
        <v>103</v>
      </c>
      <c r="M2" s="119" t="s">
        <v>104</v>
      </c>
      <c r="N2" s="119" t="s">
        <v>105</v>
      </c>
      <c r="O2" s="115" t="s">
        <v>117</v>
      </c>
      <c r="P2" s="115" t="s">
        <v>118</v>
      </c>
      <c r="Q2" s="115" t="s">
        <v>119</v>
      </c>
      <c r="R2" s="115" t="s">
        <v>120</v>
      </c>
      <c r="S2" s="115" t="s">
        <v>121</v>
      </c>
      <c r="T2" s="115" t="s">
        <v>122</v>
      </c>
      <c r="U2" s="115" t="s">
        <v>123</v>
      </c>
      <c r="V2" s="115" t="s">
        <v>124</v>
      </c>
      <c r="W2" s="115" t="s">
        <v>125</v>
      </c>
      <c r="X2" s="149" t="s">
        <v>126</v>
      </c>
      <c r="Y2" s="181" t="s">
        <v>96</v>
      </c>
      <c r="Z2" s="119" t="s">
        <v>97</v>
      </c>
      <c r="AA2" s="119" t="s">
        <v>98</v>
      </c>
      <c r="AB2" s="119" t="s">
        <v>99</v>
      </c>
      <c r="AC2" s="119" t="s">
        <v>100</v>
      </c>
      <c r="AD2" s="119" t="s">
        <v>101</v>
      </c>
      <c r="AE2" s="119" t="s">
        <v>102</v>
      </c>
      <c r="AF2" s="119" t="s">
        <v>103</v>
      </c>
      <c r="AG2" s="119" t="s">
        <v>104</v>
      </c>
      <c r="AH2" s="119" t="s">
        <v>105</v>
      </c>
      <c r="AI2" s="115" t="s">
        <v>127</v>
      </c>
      <c r="AJ2" s="115" t="s">
        <v>128</v>
      </c>
      <c r="AK2" s="115" t="s">
        <v>129</v>
      </c>
      <c r="AL2" s="115" t="s">
        <v>130</v>
      </c>
      <c r="AM2" s="115" t="s">
        <v>131</v>
      </c>
      <c r="AN2" s="115" t="s">
        <v>132</v>
      </c>
      <c r="AO2" s="115" t="s">
        <v>133</v>
      </c>
      <c r="AP2" s="115" t="s">
        <v>134</v>
      </c>
      <c r="AQ2" s="115" t="s">
        <v>135</v>
      </c>
      <c r="AR2" s="115" t="s">
        <v>136</v>
      </c>
      <c r="AS2" s="115" t="s">
        <v>42</v>
      </c>
      <c r="AT2" s="115" t="s">
        <v>43</v>
      </c>
      <c r="AU2" s="115" t="s">
        <v>44</v>
      </c>
      <c r="AV2" s="115" t="s">
        <v>45</v>
      </c>
      <c r="AW2" s="115" t="s">
        <v>46</v>
      </c>
      <c r="AX2" s="115" t="s">
        <v>47</v>
      </c>
      <c r="AY2" s="115" t="s">
        <v>48</v>
      </c>
      <c r="AZ2" s="115" t="s">
        <v>49</v>
      </c>
      <c r="BA2" s="115" t="s">
        <v>50</v>
      </c>
      <c r="BB2" s="149" t="s">
        <v>51</v>
      </c>
      <c r="BC2" s="181" t="s">
        <v>96</v>
      </c>
      <c r="BD2" s="119" t="s">
        <v>97</v>
      </c>
      <c r="BE2" s="119" t="s">
        <v>98</v>
      </c>
      <c r="BF2" s="119" t="s">
        <v>99</v>
      </c>
      <c r="BG2" s="119" t="s">
        <v>100</v>
      </c>
      <c r="BH2" s="119" t="s">
        <v>101</v>
      </c>
      <c r="BI2" s="119" t="s">
        <v>102</v>
      </c>
      <c r="BJ2" s="119" t="s">
        <v>103</v>
      </c>
      <c r="BK2" s="119" t="s">
        <v>104</v>
      </c>
      <c r="BL2" s="119" t="s">
        <v>105</v>
      </c>
      <c r="BM2" s="115" t="s">
        <v>52</v>
      </c>
      <c r="BN2" s="115" t="s">
        <v>53</v>
      </c>
      <c r="BO2" s="115" t="s">
        <v>54</v>
      </c>
      <c r="BP2" s="115" t="s">
        <v>55</v>
      </c>
      <c r="BQ2" s="115" t="s">
        <v>56</v>
      </c>
      <c r="BR2" s="115" t="s">
        <v>57</v>
      </c>
      <c r="BS2" s="115" t="s">
        <v>58</v>
      </c>
      <c r="BT2" s="115" t="s">
        <v>59</v>
      </c>
      <c r="BU2" s="115" t="s">
        <v>60</v>
      </c>
      <c r="BV2" s="115" t="s">
        <v>61</v>
      </c>
      <c r="BW2" s="115" t="s">
        <v>42</v>
      </c>
      <c r="BX2" s="115" t="s">
        <v>43</v>
      </c>
      <c r="BY2" s="115" t="s">
        <v>44</v>
      </c>
      <c r="BZ2" s="115" t="s">
        <v>45</v>
      </c>
      <c r="CA2" s="115" t="s">
        <v>46</v>
      </c>
      <c r="CB2" s="115" t="s">
        <v>47</v>
      </c>
      <c r="CC2" s="115" t="s">
        <v>48</v>
      </c>
      <c r="CD2" s="115" t="s">
        <v>49</v>
      </c>
      <c r="CE2" s="115" t="s">
        <v>50</v>
      </c>
      <c r="CF2" s="149" t="s">
        <v>51</v>
      </c>
      <c r="CG2" s="181" t="s">
        <v>96</v>
      </c>
      <c r="CH2" s="119" t="s">
        <v>97</v>
      </c>
      <c r="CI2" s="119" t="s">
        <v>98</v>
      </c>
      <c r="CJ2" s="119" t="s">
        <v>99</v>
      </c>
      <c r="CK2" s="119" t="s">
        <v>100</v>
      </c>
      <c r="CL2" s="119" t="s">
        <v>101</v>
      </c>
      <c r="CM2" s="119" t="s">
        <v>102</v>
      </c>
      <c r="CN2" s="119" t="s">
        <v>103</v>
      </c>
      <c r="CO2" s="119" t="s">
        <v>104</v>
      </c>
      <c r="CP2" s="119" t="s">
        <v>105</v>
      </c>
      <c r="CQ2" s="115" t="s">
        <v>62</v>
      </c>
      <c r="CR2" s="115" t="s">
        <v>63</v>
      </c>
      <c r="CS2" s="115" t="s">
        <v>64</v>
      </c>
      <c r="CT2" s="115" t="s">
        <v>65</v>
      </c>
      <c r="CU2" s="115" t="s">
        <v>66</v>
      </c>
      <c r="CV2" s="115" t="s">
        <v>67</v>
      </c>
      <c r="CW2" s="115" t="s">
        <v>68</v>
      </c>
      <c r="CX2" s="115" t="s">
        <v>69</v>
      </c>
      <c r="CY2" s="115" t="s">
        <v>71</v>
      </c>
      <c r="CZ2" s="115" t="s">
        <v>72</v>
      </c>
      <c r="DA2" s="115" t="s">
        <v>42</v>
      </c>
      <c r="DB2" s="115" t="s">
        <v>43</v>
      </c>
      <c r="DC2" s="115" t="s">
        <v>44</v>
      </c>
      <c r="DD2" s="115" t="s">
        <v>45</v>
      </c>
      <c r="DE2" s="115" t="s">
        <v>46</v>
      </c>
      <c r="DF2" s="115" t="s">
        <v>47</v>
      </c>
      <c r="DG2" s="115" t="s">
        <v>48</v>
      </c>
      <c r="DH2" s="115" t="s">
        <v>49</v>
      </c>
      <c r="DI2" s="115" t="s">
        <v>50</v>
      </c>
      <c r="DJ2" s="149" t="s">
        <v>51</v>
      </c>
      <c r="DK2" s="181" t="s">
        <v>96</v>
      </c>
      <c r="DL2" s="119" t="s">
        <v>97</v>
      </c>
      <c r="DM2" s="119" t="s">
        <v>98</v>
      </c>
      <c r="DN2" s="119" t="s">
        <v>99</v>
      </c>
      <c r="DO2" s="119" t="s">
        <v>100</v>
      </c>
      <c r="DP2" s="119" t="s">
        <v>101</v>
      </c>
      <c r="DQ2" s="119" t="s">
        <v>102</v>
      </c>
      <c r="DR2" s="119" t="s">
        <v>103</v>
      </c>
      <c r="DS2" s="119" t="s">
        <v>104</v>
      </c>
      <c r="DT2" s="119" t="s">
        <v>105</v>
      </c>
      <c r="DU2" s="115" t="s">
        <v>73</v>
      </c>
      <c r="DV2" s="115" t="s">
        <v>74</v>
      </c>
      <c r="DW2" s="115" t="s">
        <v>75</v>
      </c>
      <c r="DX2" s="115" t="s">
        <v>76</v>
      </c>
      <c r="DY2" s="115" t="s">
        <v>77</v>
      </c>
      <c r="DZ2" s="115" t="s">
        <v>78</v>
      </c>
      <c r="EA2" s="115" t="s">
        <v>79</v>
      </c>
      <c r="EB2" s="115" t="s">
        <v>80</v>
      </c>
      <c r="EC2" s="115" t="s">
        <v>81</v>
      </c>
      <c r="ED2" s="115" t="s">
        <v>82</v>
      </c>
      <c r="EE2" s="115" t="s">
        <v>42</v>
      </c>
      <c r="EF2" s="115" t="s">
        <v>43</v>
      </c>
      <c r="EG2" s="115" t="s">
        <v>44</v>
      </c>
      <c r="EH2" s="115" t="s">
        <v>45</v>
      </c>
      <c r="EI2" s="115" t="s">
        <v>46</v>
      </c>
      <c r="EJ2" s="115" t="s">
        <v>47</v>
      </c>
      <c r="EK2" s="115" t="s">
        <v>48</v>
      </c>
      <c r="EL2" s="115" t="s">
        <v>49</v>
      </c>
      <c r="EM2" s="115" t="s">
        <v>50</v>
      </c>
      <c r="EN2" s="149" t="s">
        <v>51</v>
      </c>
      <c r="EO2" s="181" t="s">
        <v>96</v>
      </c>
      <c r="EP2" s="119" t="s">
        <v>97</v>
      </c>
      <c r="EQ2" s="119" t="s">
        <v>98</v>
      </c>
      <c r="ER2" s="119" t="s">
        <v>99</v>
      </c>
      <c r="ES2" s="119" t="s">
        <v>100</v>
      </c>
      <c r="ET2" s="119" t="s">
        <v>101</v>
      </c>
      <c r="EU2" s="119" t="s">
        <v>102</v>
      </c>
      <c r="EV2" s="119" t="s">
        <v>103</v>
      </c>
      <c r="EW2" s="119" t="s">
        <v>104</v>
      </c>
      <c r="EX2" s="119" t="s">
        <v>105</v>
      </c>
      <c r="EY2" s="115" t="s">
        <v>52</v>
      </c>
      <c r="EZ2" s="115" t="s">
        <v>53</v>
      </c>
      <c r="FA2" s="115" t="s">
        <v>54</v>
      </c>
      <c r="FB2" s="115" t="s">
        <v>55</v>
      </c>
      <c r="FC2" s="115" t="s">
        <v>56</v>
      </c>
      <c r="FD2" s="115" t="s">
        <v>57</v>
      </c>
      <c r="FE2" s="115" t="s">
        <v>58</v>
      </c>
      <c r="FF2" s="115" t="s">
        <v>59</v>
      </c>
      <c r="FG2" s="115" t="s">
        <v>60</v>
      </c>
      <c r="FH2" s="115" t="s">
        <v>61</v>
      </c>
      <c r="FI2" s="115" t="s">
        <v>42</v>
      </c>
      <c r="FJ2" s="115" t="s">
        <v>43</v>
      </c>
      <c r="FK2" s="115" t="s">
        <v>44</v>
      </c>
      <c r="FL2" s="115" t="s">
        <v>45</v>
      </c>
      <c r="FM2" s="115" t="s">
        <v>46</v>
      </c>
      <c r="FN2" s="115" t="s">
        <v>47</v>
      </c>
      <c r="FO2" s="115" t="s">
        <v>48</v>
      </c>
      <c r="FP2" s="115" t="s">
        <v>49</v>
      </c>
      <c r="FQ2" s="115" t="s">
        <v>50</v>
      </c>
      <c r="FR2" s="149" t="s">
        <v>51</v>
      </c>
      <c r="FS2" s="182" t="s">
        <v>500</v>
      </c>
      <c r="FT2" s="119" t="s">
        <v>501</v>
      </c>
      <c r="FU2" s="121" t="s">
        <v>502</v>
      </c>
      <c r="FV2" s="119" t="s">
        <v>503</v>
      </c>
      <c r="FW2" s="121" t="s">
        <v>504</v>
      </c>
      <c r="FX2" s="119" t="s">
        <v>505</v>
      </c>
      <c r="FY2" s="121" t="s">
        <v>506</v>
      </c>
      <c r="FZ2" s="183" t="s">
        <v>507</v>
      </c>
      <c r="GA2" s="798"/>
      <c r="GB2" s="793"/>
      <c r="GC2" s="260" t="s">
        <v>1159</v>
      </c>
      <c r="GD2" s="261" t="s">
        <v>1160</v>
      </c>
      <c r="GE2" s="261" t="s">
        <v>1161</v>
      </c>
      <c r="GF2" s="261" t="s">
        <v>1138</v>
      </c>
      <c r="GG2" s="261" t="s">
        <v>1163</v>
      </c>
      <c r="GH2" s="183" t="s">
        <v>1162</v>
      </c>
      <c r="GI2" s="796"/>
      <c r="GJ2" s="793"/>
      <c r="GK2" s="798"/>
      <c r="GL2" s="793"/>
      <c r="GM2" s="798"/>
      <c r="GN2" s="793"/>
      <c r="GO2" s="258" t="s">
        <v>1172</v>
      </c>
      <c r="GP2" s="259" t="s">
        <v>1173</v>
      </c>
      <c r="GQ2" s="259" t="s">
        <v>1174</v>
      </c>
      <c r="GR2" s="259" t="s">
        <v>1138</v>
      </c>
      <c r="GS2" s="183" t="s">
        <v>1162</v>
      </c>
      <c r="GT2" s="258" t="s">
        <v>1176</v>
      </c>
      <c r="GU2" s="259" t="s">
        <v>1177</v>
      </c>
      <c r="GV2" s="259" t="s">
        <v>1178</v>
      </c>
      <c r="GW2" s="259" t="s">
        <v>1179</v>
      </c>
      <c r="GX2" s="272" t="s">
        <v>1180</v>
      </c>
      <c r="GY2" s="272" t="s">
        <v>1181</v>
      </c>
      <c r="GZ2" s="183" t="s">
        <v>1182</v>
      </c>
      <c r="HA2" s="186" t="s">
        <v>845</v>
      </c>
      <c r="HB2" s="183" t="s">
        <v>1183</v>
      </c>
      <c r="HC2" s="186" t="s">
        <v>845</v>
      </c>
      <c r="HD2" s="183" t="s">
        <v>1183</v>
      </c>
      <c r="HE2" s="780"/>
      <c r="HF2" s="804"/>
      <c r="HG2" s="780"/>
      <c r="HH2" s="804"/>
      <c r="HI2" s="780"/>
      <c r="HJ2" s="804"/>
      <c r="HK2" s="780"/>
      <c r="HL2" s="804"/>
    </row>
    <row r="3" spans="1:220" s="79" customFormat="1" ht="20.100000000000001" customHeight="1" x14ac:dyDescent="0.15">
      <c r="A3" s="116"/>
      <c r="B3" s="117" t="str">
        <f>IF(調査票!$H$19="","",調査票!$H$19)</f>
        <v/>
      </c>
      <c r="C3" s="144" t="str">
        <f>IF(調査票!$H$21="","",調査票!$H$21)</f>
        <v/>
      </c>
      <c r="D3" s="174" t="str">
        <f>IF(調査票!$AT$410="","",調査票!$AT$410)</f>
        <v/>
      </c>
      <c r="E3" s="166" t="str">
        <f>IF(調査票!$E$417="","",調査票!$E$417)</f>
        <v/>
      </c>
      <c r="F3" s="166" t="str">
        <f>IF(調査票!$E$418="","",調査票!$E$418)</f>
        <v/>
      </c>
      <c r="G3" s="166" t="str">
        <f>IF(調査票!$E$419="","",調査票!$E$419)</f>
        <v/>
      </c>
      <c r="H3" s="166" t="str">
        <f>IF(調査票!$E$420="","",調査票!$E$420)</f>
        <v/>
      </c>
      <c r="I3" s="166" t="str">
        <f>IF(調査票!$E$421="","",調査票!$E$421)</f>
        <v/>
      </c>
      <c r="J3" s="166" t="str">
        <f>IF(調査票!$T$417="","",調査票!$T$417)</f>
        <v/>
      </c>
      <c r="K3" s="166" t="str">
        <f>IF(調査票!$T$418="","",調査票!$T$418)</f>
        <v/>
      </c>
      <c r="L3" s="166" t="str">
        <f>IF(調査票!$T$419="","",調査票!$T$419)</f>
        <v/>
      </c>
      <c r="M3" s="166" t="str">
        <f>IF(調査票!$T$420="","",調査票!$T$420)</f>
        <v/>
      </c>
      <c r="N3" s="166" t="str">
        <f>IF(調査票!$T$421="","",調査票!$T$421)</f>
        <v/>
      </c>
      <c r="O3" s="166" t="str">
        <f>IF(調査票!$O$417="","",調査票!$O$417)</f>
        <v/>
      </c>
      <c r="P3" s="166" t="str">
        <f>IF(調査票!$O$418="","",調査票!$O$418)</f>
        <v/>
      </c>
      <c r="Q3" s="166" t="str">
        <f>IF(調査票!$O$419="","",調査票!$O$419)</f>
        <v/>
      </c>
      <c r="R3" s="166" t="str">
        <f>IF(調査票!$O$420="","",調査票!$O$420)</f>
        <v/>
      </c>
      <c r="S3" s="166" t="str">
        <f>IF(調査票!$O$421="","",調査票!$O$421)</f>
        <v/>
      </c>
      <c r="T3" s="166" t="str">
        <f>IF(調査票!$AD$417="","",調査票!$AD$417)</f>
        <v/>
      </c>
      <c r="U3" s="166" t="str">
        <f>IF(調査票!$AD$418="","",調査票!$AD$418)</f>
        <v/>
      </c>
      <c r="V3" s="166" t="str">
        <f>IF(調査票!$AD$419="","",調査票!$AD$419)</f>
        <v/>
      </c>
      <c r="W3" s="166" t="str">
        <f>IF(調査票!$AD$420="","",調査票!$AD$420)</f>
        <v/>
      </c>
      <c r="X3" s="167" t="str">
        <f>IF(調査票!$AD$421="","",調査票!$AD$421)</f>
        <v/>
      </c>
      <c r="Y3" s="165" t="str">
        <f>IF(調査票!$E$428="","",調査票!$E$428)</f>
        <v/>
      </c>
      <c r="Z3" s="166" t="str">
        <f>IF(調査票!$E$429="","",調査票!$E$429)</f>
        <v/>
      </c>
      <c r="AA3" s="166" t="str">
        <f>IF(調査票!$E$430="","",調査票!$E$430)</f>
        <v/>
      </c>
      <c r="AB3" s="166" t="str">
        <f>IF(調査票!$E$431="","",調査票!$E$431)</f>
        <v/>
      </c>
      <c r="AC3" s="166" t="str">
        <f>IF(調査票!$E$432="","",調査票!$E$432)</f>
        <v/>
      </c>
      <c r="AD3" s="166" t="str">
        <f>IF(調査票!$W$428="","",調査票!$W$428)</f>
        <v/>
      </c>
      <c r="AE3" s="166" t="str">
        <f>IF(調査票!$W$429="","",調査票!$W$429)</f>
        <v/>
      </c>
      <c r="AF3" s="166" t="str">
        <f>IF(調査票!$W$430="","",調査票!$W$430)</f>
        <v/>
      </c>
      <c r="AG3" s="166" t="str">
        <f>IF(調査票!$W$431="","",調査票!$W$431)</f>
        <v/>
      </c>
      <c r="AH3" s="166" t="str">
        <f>IF(調査票!$W$432="","",調査票!$W$432)</f>
        <v/>
      </c>
      <c r="AI3" s="166" t="str">
        <f>IF(調査票!$O$428="","",調査票!$O$428)</f>
        <v/>
      </c>
      <c r="AJ3" s="166" t="str">
        <f>IF(調査票!$O$429="","",調査票!$O$429)</f>
        <v/>
      </c>
      <c r="AK3" s="166" t="str">
        <f>IF(調査票!$O$430="","",調査票!$O$430)</f>
        <v/>
      </c>
      <c r="AL3" s="166" t="str">
        <f>IF(調査票!$O$431="","",調査票!$O$431)</f>
        <v/>
      </c>
      <c r="AM3" s="166" t="str">
        <f>IF(調査票!$O$432="","",調査票!$O$432)</f>
        <v/>
      </c>
      <c r="AN3" s="166" t="str">
        <f>IF(調査票!$AG$428="","",調査票!$AG$428)</f>
        <v/>
      </c>
      <c r="AO3" s="166" t="str">
        <f>IF(調査票!$AG$429="","",調査票!$AG$429)</f>
        <v/>
      </c>
      <c r="AP3" s="166" t="str">
        <f>IF(調査票!$AG$430="","",調査票!$AG$430)</f>
        <v/>
      </c>
      <c r="AQ3" s="166" t="str">
        <f>IF(調査票!$AG$431="","",調査票!$AG$431)</f>
        <v/>
      </c>
      <c r="AR3" s="166" t="str">
        <f>IF(調査票!$AG$432="","",調査票!$AG$432)</f>
        <v/>
      </c>
      <c r="AS3" s="166" t="str">
        <f>IF(調査票!$R$428="","",調査票!$R$428)</f>
        <v/>
      </c>
      <c r="AT3" s="166" t="str">
        <f>IF(調査票!$R$429="","",調査票!$R$429)</f>
        <v/>
      </c>
      <c r="AU3" s="166" t="str">
        <f>IF(調査票!$R$430="","",調査票!$R$430)</f>
        <v/>
      </c>
      <c r="AV3" s="166" t="str">
        <f>IF(調査票!$R$431="","",調査票!$R$431)</f>
        <v/>
      </c>
      <c r="AW3" s="166" t="str">
        <f>IF(調査票!$R$432="","",調査票!$R$432)</f>
        <v/>
      </c>
      <c r="AX3" s="166" t="str">
        <f>IF(調査票!$AJ$428="","",調査票!$AJ$428)</f>
        <v/>
      </c>
      <c r="AY3" s="166" t="str">
        <f>IF(調査票!$AJ$429="","",調査票!$AJ$429)</f>
        <v/>
      </c>
      <c r="AZ3" s="166" t="str">
        <f>IF(調査票!$AJ$430="","",調査票!$AJ$430)</f>
        <v/>
      </c>
      <c r="BA3" s="166" t="str">
        <f>IF(調査票!$AJ$431="","",調査票!$AJ$431)</f>
        <v/>
      </c>
      <c r="BB3" s="167" t="str">
        <f>IF(調査票!$AJ$432="","",調査票!$AJ$432)</f>
        <v/>
      </c>
      <c r="BC3" s="165" t="str">
        <f>IF(調査票!$E$439="","",調査票!$E$439)</f>
        <v/>
      </c>
      <c r="BD3" s="166" t="str">
        <f>IF(調査票!$E$440="","",調査票!$E$440)</f>
        <v/>
      </c>
      <c r="BE3" s="166" t="str">
        <f>IF(調査票!$E$441="","",調査票!$E$441)</f>
        <v/>
      </c>
      <c r="BF3" s="166" t="str">
        <f>IF(調査票!$E$442="","",調査票!$E$442)</f>
        <v/>
      </c>
      <c r="BG3" s="166" t="str">
        <f>IF(調査票!$E$443="","",調査票!$E$443)</f>
        <v/>
      </c>
      <c r="BH3" s="166" t="str">
        <f>IF(調査票!$W$439="","",調査票!$W$439)</f>
        <v/>
      </c>
      <c r="BI3" s="166" t="str">
        <f>IF(調査票!$W$440="","",調査票!$W$440)</f>
        <v/>
      </c>
      <c r="BJ3" s="166" t="str">
        <f>IF(調査票!$W$441="","",調査票!$W$441)</f>
        <v/>
      </c>
      <c r="BK3" s="166" t="str">
        <f>IF(調査票!$W$442="","",調査票!$W$442)</f>
        <v/>
      </c>
      <c r="BL3" s="166" t="str">
        <f>IF(調査票!$W$443="","",調査票!$W$443)</f>
        <v/>
      </c>
      <c r="BM3" s="166" t="str">
        <f>IF(調査票!$O$439="","",調査票!$O$439)</f>
        <v/>
      </c>
      <c r="BN3" s="166" t="str">
        <f>IF(調査票!$O$440="","",調査票!$O$440)</f>
        <v/>
      </c>
      <c r="BO3" s="166" t="str">
        <f>IF(調査票!$O$441="","",調査票!$O$441)</f>
        <v/>
      </c>
      <c r="BP3" s="166" t="str">
        <f>IF(調査票!$O$442="","",調査票!$O$442)</f>
        <v/>
      </c>
      <c r="BQ3" s="166" t="str">
        <f>IF(調査票!$O$443="","",調査票!$O$443)</f>
        <v/>
      </c>
      <c r="BR3" s="166" t="str">
        <f>IF(調査票!$AG$439="","",調査票!$AG$439)</f>
        <v/>
      </c>
      <c r="BS3" s="166" t="str">
        <f>IF(調査票!$AG$440="","",調査票!$AG$440)</f>
        <v/>
      </c>
      <c r="BT3" s="166" t="str">
        <f>IF(調査票!$AG$441="","",調査票!$AG$441)</f>
        <v/>
      </c>
      <c r="BU3" s="166" t="str">
        <f>IF(調査票!$AG$442="","",調査票!$AG$442)</f>
        <v/>
      </c>
      <c r="BV3" s="166" t="str">
        <f>IF(調査票!$AG$443="","",調査票!$AG$443)</f>
        <v/>
      </c>
      <c r="BW3" s="166" t="str">
        <f>IF(調査票!$R$439="","",調査票!$R$439)</f>
        <v/>
      </c>
      <c r="BX3" s="166" t="str">
        <f>IF(調査票!$R$440="","",調査票!$R$440)</f>
        <v/>
      </c>
      <c r="BY3" s="166" t="str">
        <f>IF(調査票!$R$441="","",調査票!$R$441)</f>
        <v/>
      </c>
      <c r="BZ3" s="166" t="str">
        <f>IF(調査票!$R$442="","",調査票!$R$442)</f>
        <v/>
      </c>
      <c r="CA3" s="166" t="str">
        <f>IF(調査票!$R$443="","",調査票!$R$443)</f>
        <v/>
      </c>
      <c r="CB3" s="166" t="str">
        <f>IF(調査票!$AJ$439="","",調査票!$AJ$439)</f>
        <v/>
      </c>
      <c r="CC3" s="166" t="str">
        <f>IF(調査票!$AJ$440="","",調査票!$AJ$440)</f>
        <v/>
      </c>
      <c r="CD3" s="166" t="str">
        <f>IF(調査票!$AJ$441="","",調査票!$AJ$441)</f>
        <v/>
      </c>
      <c r="CE3" s="166" t="str">
        <f>IF(調査票!$AJ$442="","",調査票!$AJ$442)</f>
        <v/>
      </c>
      <c r="CF3" s="167" t="str">
        <f>IF(調査票!$AJ$443="","",調査票!$AJ$443)</f>
        <v/>
      </c>
      <c r="CG3" s="165" t="str">
        <f>IF(調査票!$E$450="","",調査票!$E$450)</f>
        <v/>
      </c>
      <c r="CH3" s="166" t="str">
        <f>IF(調査票!$E$451="","",調査票!$E$451)</f>
        <v/>
      </c>
      <c r="CI3" s="166" t="str">
        <f>IF(調査票!$E$452="","",調査票!$E$452)</f>
        <v/>
      </c>
      <c r="CJ3" s="166" t="str">
        <f>IF(調査票!$E$453="","",調査票!$E$453)</f>
        <v/>
      </c>
      <c r="CK3" s="166" t="str">
        <f>IF(調査票!$E$454="","",調査票!$E$454)</f>
        <v/>
      </c>
      <c r="CL3" s="166" t="str">
        <f>IF(調査票!$W$450="","",調査票!$W$450)</f>
        <v/>
      </c>
      <c r="CM3" s="166" t="str">
        <f>IF(調査票!$W$451="","",調査票!$W$451)</f>
        <v/>
      </c>
      <c r="CN3" s="166" t="str">
        <f>IF(調査票!$W$452="","",調査票!$W$452)</f>
        <v/>
      </c>
      <c r="CO3" s="166" t="str">
        <f>IF(調査票!$W$453="","",調査票!$W$453)</f>
        <v/>
      </c>
      <c r="CP3" s="166" t="str">
        <f>IF(調査票!$W$454="","",調査票!$W$454)</f>
        <v/>
      </c>
      <c r="CQ3" s="166" t="str">
        <f>IF(調査票!$O$450="","",調査票!$O$450)</f>
        <v/>
      </c>
      <c r="CR3" s="166" t="str">
        <f>IF(調査票!$O$451="","",調査票!$O$451)</f>
        <v/>
      </c>
      <c r="CS3" s="166" t="str">
        <f>IF(調査票!$O$452="","",調査票!$O$452)</f>
        <v/>
      </c>
      <c r="CT3" s="166" t="str">
        <f>IF(調査票!$O$453="","",調査票!$O$453)</f>
        <v/>
      </c>
      <c r="CU3" s="166" t="str">
        <f>IF(調査票!$O$454="","",調査票!$O$454)</f>
        <v/>
      </c>
      <c r="CV3" s="166" t="str">
        <f>IF(調査票!$AG$450="","",調査票!$AG$450)</f>
        <v/>
      </c>
      <c r="CW3" s="166" t="str">
        <f>IF(調査票!$AG$451="","",調査票!$AG$451)</f>
        <v/>
      </c>
      <c r="CX3" s="166" t="str">
        <f>IF(調査票!$AG$452="","",調査票!$AG$452)</f>
        <v/>
      </c>
      <c r="CY3" s="166" t="str">
        <f>IF(調査票!$AG$453="","",調査票!$AG$453)</f>
        <v/>
      </c>
      <c r="CZ3" s="166" t="str">
        <f>IF(調査票!$AG$454="","",調査票!$AG$454)</f>
        <v/>
      </c>
      <c r="DA3" s="166" t="str">
        <f>IF(調査票!$R$450="","",調査票!$R$450)</f>
        <v/>
      </c>
      <c r="DB3" s="166" t="str">
        <f>IF(調査票!$R$451="","",調査票!$R$451)</f>
        <v/>
      </c>
      <c r="DC3" s="166" t="str">
        <f>IF(調査票!$R$452="","",調査票!$R$452)</f>
        <v/>
      </c>
      <c r="DD3" s="166" t="str">
        <f>IF(調査票!$R$453="","",調査票!$R$453)</f>
        <v/>
      </c>
      <c r="DE3" s="166" t="str">
        <f>IF(調査票!$R$454="","",調査票!$R$454)</f>
        <v/>
      </c>
      <c r="DF3" s="166" t="str">
        <f>IF(調査票!$AJ$450="","",調査票!$AJ$450)</f>
        <v/>
      </c>
      <c r="DG3" s="166" t="str">
        <f>IF(調査票!$AJ$451="","",調査票!$AJ$451)</f>
        <v/>
      </c>
      <c r="DH3" s="166" t="str">
        <f>IF(調査票!$AJ$452="","",調査票!$AJ$452)</f>
        <v/>
      </c>
      <c r="DI3" s="166" t="str">
        <f>IF(調査票!$AJ$453="","",調査票!$AJ$453)</f>
        <v/>
      </c>
      <c r="DJ3" s="167" t="str">
        <f>IF(調査票!$AJ$454="","",調査票!$AJ$454)</f>
        <v/>
      </c>
      <c r="DK3" s="165" t="str">
        <f>IF(調査票!$E$461="","",調査票!$E$461)</f>
        <v/>
      </c>
      <c r="DL3" s="166" t="str">
        <f>IF(調査票!$E$462="","",調査票!$E$462)</f>
        <v/>
      </c>
      <c r="DM3" s="166" t="str">
        <f>IF(調査票!$E$463="","",調査票!$E$463)</f>
        <v/>
      </c>
      <c r="DN3" s="166" t="str">
        <f>IF(調査票!$E$464="","",調査票!$E$464)</f>
        <v/>
      </c>
      <c r="DO3" s="166" t="str">
        <f>IF(調査票!$E$465="","",調査票!$E$465)</f>
        <v/>
      </c>
      <c r="DP3" s="166" t="str">
        <f>IF(調査票!$W$461="","",調査票!$W$461)</f>
        <v/>
      </c>
      <c r="DQ3" s="166" t="str">
        <f>IF(調査票!$W$462="","",調査票!$W$462)</f>
        <v/>
      </c>
      <c r="DR3" s="166" t="str">
        <f>IF(調査票!$W$463="","",調査票!$W$463)</f>
        <v/>
      </c>
      <c r="DS3" s="166" t="str">
        <f>IF(調査票!$W$464="","",調査票!$W$464)</f>
        <v/>
      </c>
      <c r="DT3" s="166" t="str">
        <f>IF(調査票!$W$465="","",調査票!$W$465)</f>
        <v/>
      </c>
      <c r="DU3" s="166" t="str">
        <f>IF(調査票!$O$461="","",調査票!$O$461)</f>
        <v/>
      </c>
      <c r="DV3" s="166" t="str">
        <f>IF(調査票!$O$462="","",調査票!$O$462)</f>
        <v/>
      </c>
      <c r="DW3" s="166" t="str">
        <f>IF(調査票!$O$463="","",調査票!$O$463)</f>
        <v/>
      </c>
      <c r="DX3" s="166" t="str">
        <f>IF(調査票!$O$464="","",調査票!$O$464)</f>
        <v/>
      </c>
      <c r="DY3" s="166" t="str">
        <f>IF(調査票!$O$465="","",調査票!$O$465)</f>
        <v/>
      </c>
      <c r="DZ3" s="166" t="str">
        <f>IF(調査票!$AG$461="","",調査票!$AG$461)</f>
        <v/>
      </c>
      <c r="EA3" s="166" t="str">
        <f>IF(調査票!$AG$462="","",調査票!$AG$462)</f>
        <v/>
      </c>
      <c r="EB3" s="166" t="str">
        <f>IF(調査票!$AG$463="","",調査票!$AG$463)</f>
        <v/>
      </c>
      <c r="EC3" s="166" t="str">
        <f>IF(調査票!$AG$464="","",調査票!$AG$464)</f>
        <v/>
      </c>
      <c r="ED3" s="166" t="str">
        <f>IF(調査票!$AG$465="","",調査票!$AG$465)</f>
        <v/>
      </c>
      <c r="EE3" s="166" t="str">
        <f>IF(調査票!$R$461="","",調査票!$R$461)</f>
        <v/>
      </c>
      <c r="EF3" s="166" t="str">
        <f>IF(調査票!$R$462="","",調査票!$R$462)</f>
        <v/>
      </c>
      <c r="EG3" s="166" t="str">
        <f>IF(調査票!$R$463="","",調査票!$R$463)</f>
        <v/>
      </c>
      <c r="EH3" s="166" t="str">
        <f>IF(調査票!$R$464="","",調査票!$R$464)</f>
        <v/>
      </c>
      <c r="EI3" s="166" t="str">
        <f>IF(調査票!$R$465="","",調査票!$R$465)</f>
        <v/>
      </c>
      <c r="EJ3" s="166" t="str">
        <f>IF(調査票!$AJ$461="","",調査票!$AJ$461)</f>
        <v/>
      </c>
      <c r="EK3" s="166" t="str">
        <f>IF(調査票!$AJ$462="","",調査票!$AJ$462)</f>
        <v/>
      </c>
      <c r="EL3" s="166" t="str">
        <f>IF(調査票!$AJ$463="","",調査票!$AJ$463)</f>
        <v/>
      </c>
      <c r="EM3" s="166" t="str">
        <f>IF(調査票!$AJ$464="","",調査票!$AJ$464)</f>
        <v/>
      </c>
      <c r="EN3" s="167" t="str">
        <f>IF(調査票!$AJ$465="","",調査票!$AJ$465)</f>
        <v/>
      </c>
      <c r="EO3" s="165" t="str">
        <f>IF(調査票!$E$472="","",調査票!$E$472)</f>
        <v/>
      </c>
      <c r="EP3" s="166" t="str">
        <f>IF(調査票!$E$473="","",調査票!$E$473)</f>
        <v/>
      </c>
      <c r="EQ3" s="166" t="str">
        <f>IF(調査票!$E$474="","",調査票!$E$474)</f>
        <v/>
      </c>
      <c r="ER3" s="166" t="str">
        <f>IF(調査票!$E$475="","",調査票!$E$475)</f>
        <v/>
      </c>
      <c r="ES3" s="166" t="str">
        <f>IF(調査票!$E$476="","",調査票!$E$476)</f>
        <v/>
      </c>
      <c r="ET3" s="166" t="str">
        <f>IF(調査票!$W$472="","",調査票!$W$472)</f>
        <v/>
      </c>
      <c r="EU3" s="166" t="str">
        <f>IF(調査票!$W$473="","",調査票!$W$473)</f>
        <v/>
      </c>
      <c r="EV3" s="166" t="str">
        <f>IF(調査票!$W$474="","",調査票!$W$474)</f>
        <v/>
      </c>
      <c r="EW3" s="166" t="str">
        <f>IF(調査票!$W$475="","",調査票!$W$475)</f>
        <v/>
      </c>
      <c r="EX3" s="166" t="str">
        <f>IF(調査票!$W$476="","",調査票!$W$476)</f>
        <v/>
      </c>
      <c r="EY3" s="166" t="str">
        <f>IF(調査票!$O$472="","",調査票!$O$472)</f>
        <v/>
      </c>
      <c r="EZ3" s="166" t="str">
        <f>IF(調査票!$O$473="","",調査票!$O$473)</f>
        <v/>
      </c>
      <c r="FA3" s="166" t="str">
        <f>IF(調査票!$O$474="","",調査票!$O$474)</f>
        <v/>
      </c>
      <c r="FB3" s="166" t="str">
        <f>IF(調査票!$O$475="","",調査票!$O$475)</f>
        <v/>
      </c>
      <c r="FC3" s="166" t="str">
        <f>IF(調査票!$O$476="","",調査票!$O$476)</f>
        <v/>
      </c>
      <c r="FD3" s="166" t="str">
        <f>IF(調査票!$AG$472="","",調査票!$AG$472)</f>
        <v/>
      </c>
      <c r="FE3" s="166" t="str">
        <f>IF(調査票!$AG$473="","",調査票!$AG$473)</f>
        <v/>
      </c>
      <c r="FF3" s="166" t="str">
        <f>IF(調査票!$AG$474="","",調査票!$AG$474)</f>
        <v/>
      </c>
      <c r="FG3" s="166" t="str">
        <f>IF(調査票!$AG$475="","",調査票!$AG$475)</f>
        <v/>
      </c>
      <c r="FH3" s="166" t="str">
        <f>IF(調査票!$AG$476="","",調査票!$AG$476)</f>
        <v/>
      </c>
      <c r="FI3" s="166" t="str">
        <f>IF(調査票!$R$472="","",調査票!$R$472)</f>
        <v/>
      </c>
      <c r="FJ3" s="166" t="str">
        <f>IF(調査票!$R$473="","",調査票!$R$473)</f>
        <v/>
      </c>
      <c r="FK3" s="166" t="str">
        <f>IF(調査票!$R$474="","",調査票!$R$474)</f>
        <v/>
      </c>
      <c r="FL3" s="166" t="str">
        <f>IF(調査票!$R$475="","",調査票!$R$475)</f>
        <v/>
      </c>
      <c r="FM3" s="166" t="str">
        <f>IF(調査票!$R$476="","",調査票!$R$476)</f>
        <v/>
      </c>
      <c r="FN3" s="166" t="str">
        <f>IF(調査票!$AJ$472="","",調査票!$AJ$472)</f>
        <v/>
      </c>
      <c r="FO3" s="166" t="str">
        <f>IF(調査票!$AJ$473="","",調査票!$AJ$473)</f>
        <v/>
      </c>
      <c r="FP3" s="166" t="str">
        <f>IF(調査票!$AJ$474="","",調査票!$AJ$474)</f>
        <v/>
      </c>
      <c r="FQ3" s="166" t="str">
        <f>IF(調査票!$AJ$475="","",調査票!$AJ$475)</f>
        <v/>
      </c>
      <c r="FR3" s="167" t="str">
        <f>IF(調査票!$AJ$476="","",調査票!$AJ$476)</f>
        <v/>
      </c>
      <c r="FS3" s="174" t="str">
        <f>IF(調査票!$AT$482="","",調査票!$AT$482)</f>
        <v/>
      </c>
      <c r="FT3" s="152" t="str">
        <f>IF(調査票!$K$482="","",調査票!$K$482)</f>
        <v/>
      </c>
      <c r="FU3" s="175" t="str">
        <f>IF(調査票!$AT$483="","",調査票!$AT$483)</f>
        <v/>
      </c>
      <c r="FV3" s="152" t="str">
        <f>IF(調査票!$K$483="","",調査票!$K$483)</f>
        <v/>
      </c>
      <c r="FW3" s="175" t="str">
        <f>IF(調査票!$AT$484="","",調査票!$AT$484)</f>
        <v/>
      </c>
      <c r="FX3" s="152" t="str">
        <f>IF(調査票!$K$484="","",調査票!$K$484)</f>
        <v/>
      </c>
      <c r="FY3" s="175" t="str">
        <f>IF(調査票!$AT$485="","",調査票!$AT$485)</f>
        <v/>
      </c>
      <c r="FZ3" s="151" t="str">
        <f>IF(調査票!$K$485="","",調査票!$K$485)</f>
        <v/>
      </c>
      <c r="GA3" s="178" t="str">
        <f>IF(調査票!$AT$492="","",調査票!$AT$492)</f>
        <v/>
      </c>
      <c r="GB3" s="153" t="str">
        <f>IF(調査票!$AT$497="","",調査票!$AT$497)</f>
        <v/>
      </c>
      <c r="GC3" s="150"/>
      <c r="GD3" s="152"/>
      <c r="GE3" s="152"/>
      <c r="GF3" s="152"/>
      <c r="GG3" s="152"/>
      <c r="GH3" s="151" t="str">
        <f>IF(調査票!$J$506="","",調査票!$J$506)</f>
        <v/>
      </c>
      <c r="GI3" s="184" t="str">
        <f>IF(調査票!$AT$510="","",調査票!$AT$510)</f>
        <v/>
      </c>
      <c r="GJ3" s="153" t="str">
        <f>IF(調査票!$AT$515="","",調査票!$AT$515)</f>
        <v/>
      </c>
      <c r="GK3" s="185" t="str">
        <f>IF(調査票!$AT$520="","",調査票!$AT$520)</f>
        <v/>
      </c>
      <c r="GL3" s="153" t="str">
        <f>IF(調査票!$AT$525="","",調査票!$AT$525)</f>
        <v/>
      </c>
      <c r="GM3" s="178" t="str">
        <f>IF(調査票!$AT$533="","",調査票!$AT$533)</f>
        <v/>
      </c>
      <c r="GN3" s="153" t="str">
        <f>IF(調査票!$AT$538="","",調査票!$AT$538)</f>
        <v/>
      </c>
      <c r="GO3" s="150"/>
      <c r="GP3" s="152"/>
      <c r="GQ3" s="152"/>
      <c r="GR3" s="152"/>
      <c r="GS3" s="151" t="str">
        <f>IF(調査票!$J$545="","",調査票!$J$545)</f>
        <v/>
      </c>
      <c r="GT3" s="150"/>
      <c r="GU3" s="152"/>
      <c r="GV3" s="152"/>
      <c r="GW3" s="152"/>
      <c r="GX3" s="159"/>
      <c r="GY3" s="159"/>
      <c r="GZ3" s="151" t="str">
        <f>IF(調査票!$J$552="","",調査票!$J$552)</f>
        <v/>
      </c>
      <c r="HA3" s="174" t="str">
        <f>IF(調査票!$AT$556="","",調査票!$AT$556)</f>
        <v/>
      </c>
      <c r="HB3" s="151" t="str">
        <f>IF(調査票!$I$559="","",調査票!$I$559)</f>
        <v/>
      </c>
      <c r="HC3" s="174" t="str">
        <f>IF(調査票!$AT$563="","",調査票!$AT$563)</f>
        <v/>
      </c>
      <c r="HD3" s="151" t="str">
        <f>IF(調査票!$I$566="","",調査票!$I$566)</f>
        <v/>
      </c>
      <c r="HE3" s="153" t="str">
        <f>IF(調査票!$AT$572="","",調査票!$AT$572)</f>
        <v/>
      </c>
      <c r="HF3" s="155" t="str">
        <f>IF(調査票!$E$578="","",調査票!$E$578)</f>
        <v/>
      </c>
      <c r="HG3" s="153" t="str">
        <f>IF(調査票!$AT$581="","",調査票!$AT$581)</f>
        <v/>
      </c>
      <c r="HH3" s="155" t="str">
        <f>IF(調査票!$E$587="","",調査票!$E$587)</f>
        <v/>
      </c>
      <c r="HI3" s="153" t="str">
        <f>IF(調査票!$AT$590="","",調査票!$AT$590)</f>
        <v/>
      </c>
      <c r="HJ3" s="155" t="str">
        <f>IF(調査票!$E$596="","",調査票!$E$596)</f>
        <v/>
      </c>
      <c r="HK3" s="153" t="str">
        <f>IF(調査票!$AT$599="","",調査票!$AT$599)</f>
        <v/>
      </c>
      <c r="HL3" s="155" t="str">
        <f>IF(調査票!$E$605="","",調査票!$E$605)</f>
        <v/>
      </c>
    </row>
    <row r="5" spans="1:220" x14ac:dyDescent="0.15">
      <c r="B5" s="97"/>
      <c r="E5" s="97"/>
      <c r="Y5" s="97"/>
      <c r="AI5" s="97"/>
      <c r="BC5" s="97"/>
      <c r="BM5" s="97"/>
      <c r="DK5" s="97"/>
      <c r="EO5" s="97"/>
    </row>
    <row r="6" spans="1:220" x14ac:dyDescent="0.15">
      <c r="B6" s="97"/>
      <c r="E6" s="97"/>
      <c r="O6" s="97"/>
      <c r="Y6" s="97"/>
      <c r="AI6" s="97"/>
      <c r="AS6" s="97"/>
      <c r="BC6" s="97"/>
      <c r="BM6" s="97"/>
      <c r="BW6" s="97"/>
      <c r="CG6" s="97"/>
      <c r="CQ6" s="97"/>
      <c r="DA6" s="97"/>
      <c r="DK6" s="97"/>
      <c r="DU6" s="97"/>
      <c r="EE6" s="97"/>
      <c r="EO6" s="97"/>
      <c r="EY6" s="97"/>
      <c r="FI6" s="97"/>
    </row>
    <row r="7" spans="1:220" x14ac:dyDescent="0.15">
      <c r="B7" s="97"/>
      <c r="E7" s="97"/>
      <c r="O7" s="97"/>
      <c r="Y7" s="97"/>
      <c r="AI7" s="97"/>
      <c r="AS7" s="97"/>
      <c r="BC7" s="97"/>
      <c r="BM7" s="97"/>
      <c r="BW7" s="97"/>
      <c r="CG7" s="97"/>
      <c r="CQ7" s="97"/>
      <c r="DA7" s="97"/>
      <c r="DK7" s="97"/>
      <c r="DU7" s="97"/>
      <c r="EE7" s="97"/>
      <c r="EO7" s="97"/>
      <c r="EY7" s="97"/>
      <c r="FI7" s="97"/>
    </row>
    <row r="8" spans="1:220" x14ac:dyDescent="0.15">
      <c r="B8" s="97"/>
      <c r="E8" s="97"/>
      <c r="O8" s="97"/>
      <c r="Y8" s="97"/>
      <c r="AI8" s="97"/>
      <c r="AS8" s="97"/>
      <c r="BC8" s="97"/>
      <c r="BM8" s="97"/>
      <c r="BW8" s="97"/>
      <c r="CG8" s="97"/>
      <c r="CQ8" s="97"/>
      <c r="DA8" s="97"/>
      <c r="DK8" s="97"/>
      <c r="DU8" s="97"/>
      <c r="EE8" s="97"/>
      <c r="EO8" s="97"/>
      <c r="EY8" s="97"/>
      <c r="FI8" s="97"/>
    </row>
    <row r="9" spans="1:220" x14ac:dyDescent="0.15">
      <c r="B9" s="97"/>
      <c r="E9" s="97"/>
      <c r="O9" s="97"/>
      <c r="Y9" s="97"/>
      <c r="AI9" s="97"/>
      <c r="AS9" s="97"/>
      <c r="BC9" s="97"/>
      <c r="BM9" s="97"/>
      <c r="BW9" s="97"/>
      <c r="CG9" s="97"/>
      <c r="CQ9" s="97"/>
      <c r="DA9" s="97"/>
      <c r="DK9" s="97"/>
      <c r="DU9" s="97"/>
      <c r="EE9" s="97"/>
      <c r="EO9" s="97"/>
      <c r="EY9" s="97"/>
      <c r="FI9" s="97"/>
    </row>
    <row r="10" spans="1:220" x14ac:dyDescent="0.15">
      <c r="B10" s="97"/>
      <c r="E10" s="97"/>
      <c r="O10" s="97"/>
      <c r="Y10" s="97"/>
      <c r="AI10" s="97"/>
      <c r="AS10" s="97"/>
      <c r="BC10" s="97"/>
      <c r="BM10" s="97"/>
      <c r="BW10" s="97"/>
      <c r="CG10" s="97"/>
      <c r="CQ10" s="97"/>
      <c r="DA10" s="97"/>
      <c r="DK10" s="97"/>
      <c r="DU10" s="97"/>
      <c r="EE10" s="97"/>
      <c r="EO10" s="97"/>
      <c r="EY10" s="97"/>
      <c r="FI10" s="97"/>
    </row>
    <row r="11" spans="1:220" x14ac:dyDescent="0.15">
      <c r="B11" s="97"/>
      <c r="E11" s="97"/>
      <c r="O11" s="97"/>
      <c r="Y11" s="97"/>
      <c r="AI11" s="97"/>
      <c r="AS11" s="97"/>
      <c r="BC11" s="97"/>
      <c r="BM11" s="97"/>
      <c r="BW11" s="97"/>
      <c r="CG11" s="97"/>
      <c r="CQ11" s="97"/>
      <c r="DA11" s="97"/>
      <c r="DK11" s="97"/>
      <c r="DU11" s="97"/>
      <c r="EE11" s="97"/>
      <c r="EO11" s="97"/>
      <c r="EY11" s="97"/>
      <c r="FI11" s="97"/>
    </row>
    <row r="12" spans="1:220" x14ac:dyDescent="0.15">
      <c r="B12" s="97"/>
      <c r="E12" s="97"/>
      <c r="O12" s="97"/>
      <c r="Y12" s="97"/>
      <c r="AI12" s="97"/>
      <c r="AS12" s="97"/>
      <c r="BC12" s="97"/>
      <c r="BM12" s="97"/>
      <c r="BW12" s="97"/>
      <c r="CG12" s="97"/>
      <c r="CQ12" s="97"/>
      <c r="DA12" s="97"/>
      <c r="DK12" s="97"/>
      <c r="DU12" s="97"/>
      <c r="EE12" s="97"/>
      <c r="EO12" s="97"/>
      <c r="EY12" s="97"/>
      <c r="FI12" s="97"/>
    </row>
    <row r="13" spans="1:220" x14ac:dyDescent="0.15">
      <c r="B13" s="97"/>
      <c r="E13" s="97"/>
      <c r="O13" s="97"/>
      <c r="Y13" s="97"/>
      <c r="AI13" s="97"/>
      <c r="AS13" s="97"/>
      <c r="BC13" s="97"/>
      <c r="BM13" s="97"/>
      <c r="BW13" s="97"/>
      <c r="CG13" s="97"/>
      <c r="CQ13" s="97"/>
      <c r="DA13" s="97"/>
      <c r="DK13" s="97"/>
      <c r="DU13" s="97"/>
      <c r="EE13" s="97"/>
      <c r="EO13" s="97"/>
      <c r="EY13" s="97"/>
      <c r="FI13" s="97"/>
    </row>
    <row r="14" spans="1:220" x14ac:dyDescent="0.15">
      <c r="B14" s="97"/>
      <c r="E14" s="97"/>
      <c r="O14" s="97"/>
      <c r="Y14" s="97"/>
      <c r="AI14" s="97"/>
      <c r="AS14" s="97"/>
      <c r="BC14" s="97"/>
      <c r="BM14" s="97"/>
      <c r="BW14" s="97"/>
      <c r="CG14" s="97"/>
      <c r="CQ14" s="97"/>
      <c r="DA14" s="97"/>
      <c r="DK14" s="97"/>
      <c r="DU14" s="97"/>
      <c r="EE14" s="97"/>
      <c r="EO14" s="97"/>
      <c r="EY14" s="97"/>
      <c r="FI14" s="97"/>
    </row>
    <row r="15" spans="1:220" x14ac:dyDescent="0.15">
      <c r="B15" s="97"/>
      <c r="E15" s="97"/>
      <c r="O15" s="97"/>
      <c r="Y15" s="97"/>
      <c r="AS15" s="97"/>
      <c r="BC15" s="97"/>
      <c r="BW15" s="97"/>
      <c r="CG15" s="97"/>
      <c r="CQ15" s="97"/>
      <c r="DA15" s="97"/>
      <c r="DK15" s="97"/>
      <c r="DU15" s="97"/>
      <c r="EE15" s="97"/>
      <c r="EO15" s="97"/>
      <c r="EY15" s="97"/>
      <c r="FI15" s="97"/>
    </row>
    <row r="16" spans="1:220" x14ac:dyDescent="0.15">
      <c r="B16" s="97"/>
      <c r="E16" s="97"/>
      <c r="Y16" s="97"/>
      <c r="BC16" s="97"/>
      <c r="DK16" s="97"/>
      <c r="EO16" s="97"/>
    </row>
    <row r="17" spans="2:145" x14ac:dyDescent="0.15">
      <c r="B17" s="97"/>
      <c r="E17" s="97"/>
      <c r="Y17" s="97"/>
      <c r="BC17" s="97"/>
      <c r="DK17" s="97"/>
      <c r="EO17" s="97"/>
    </row>
    <row r="18" spans="2:145" x14ac:dyDescent="0.15">
      <c r="B18" s="97"/>
      <c r="E18" s="97"/>
      <c r="Y18" s="97"/>
      <c r="BC18" s="97"/>
      <c r="DK18" s="97"/>
      <c r="EO18" s="97"/>
    </row>
    <row r="19" spans="2:145" x14ac:dyDescent="0.15">
      <c r="B19" s="97"/>
      <c r="E19" s="97"/>
      <c r="Y19" s="97"/>
      <c r="BC19" s="97"/>
      <c r="DK19" s="97"/>
      <c r="EO19" s="97"/>
    </row>
    <row r="20" spans="2:145" x14ac:dyDescent="0.15">
      <c r="B20" s="97"/>
      <c r="E20" s="97"/>
      <c r="Y20" s="97"/>
      <c r="BC20" s="97"/>
      <c r="DK20" s="97"/>
      <c r="EO20" s="97"/>
    </row>
    <row r="21" spans="2:145" x14ac:dyDescent="0.15">
      <c r="B21" s="97"/>
      <c r="E21" s="97"/>
      <c r="Y21" s="97"/>
      <c r="BC21" s="97"/>
      <c r="DK21" s="97"/>
      <c r="EO21" s="97"/>
    </row>
    <row r="22" spans="2:145" x14ac:dyDescent="0.15">
      <c r="B22" s="97"/>
      <c r="E22" s="97"/>
      <c r="Y22" s="97"/>
      <c r="BC22" s="97"/>
      <c r="DK22" s="97"/>
      <c r="EO22" s="97"/>
    </row>
    <row r="23" spans="2:145" x14ac:dyDescent="0.15">
      <c r="B23" s="97"/>
      <c r="E23" s="97"/>
      <c r="Y23" s="97"/>
      <c r="BC23" s="97"/>
      <c r="DK23" s="97"/>
      <c r="EO23" s="97"/>
    </row>
    <row r="24" spans="2:145" x14ac:dyDescent="0.15">
      <c r="B24" s="97"/>
      <c r="E24" s="97"/>
      <c r="Y24" s="97"/>
      <c r="BC24" s="97"/>
      <c r="DK24" s="97"/>
      <c r="EO24" s="97"/>
    </row>
    <row r="25" spans="2:145" x14ac:dyDescent="0.15">
      <c r="B25" s="97"/>
      <c r="Y25" s="97"/>
      <c r="BC25" s="97"/>
      <c r="DK25" s="97"/>
      <c r="EO25" s="97"/>
    </row>
    <row r="26" spans="2:145" x14ac:dyDescent="0.15">
      <c r="B26" s="97"/>
      <c r="Y26" s="97"/>
      <c r="BC26" s="97"/>
      <c r="DK26" s="97"/>
      <c r="EO26" s="97"/>
    </row>
    <row r="27" spans="2:145" x14ac:dyDescent="0.15">
      <c r="B27" s="97"/>
      <c r="Y27" s="97"/>
      <c r="BC27" s="97"/>
      <c r="DK27" s="97"/>
      <c r="EO27" s="97"/>
    </row>
    <row r="28" spans="2:145" x14ac:dyDescent="0.15">
      <c r="B28" s="97"/>
      <c r="Y28" s="97"/>
      <c r="BC28" s="97"/>
      <c r="DK28" s="97"/>
      <c r="EO28" s="97"/>
    </row>
    <row r="29" spans="2:145" x14ac:dyDescent="0.15">
      <c r="B29" s="97"/>
      <c r="Y29" s="97"/>
      <c r="BC29" s="97"/>
      <c r="DK29" s="97"/>
      <c r="EO29" s="97"/>
    </row>
    <row r="30" spans="2:145" x14ac:dyDescent="0.15">
      <c r="B30" s="97"/>
      <c r="Y30" s="97"/>
      <c r="BC30" s="97"/>
      <c r="DK30" s="97"/>
      <c r="EO30" s="97"/>
    </row>
    <row r="31" spans="2:145" x14ac:dyDescent="0.15">
      <c r="B31" s="97"/>
      <c r="Y31" s="97"/>
      <c r="BC31" s="97"/>
      <c r="DK31" s="97"/>
      <c r="EO31" s="97"/>
    </row>
    <row r="32" spans="2:145" x14ac:dyDescent="0.15">
      <c r="B32" s="97"/>
      <c r="Y32" s="97"/>
      <c r="BC32" s="97"/>
      <c r="DK32" s="97"/>
      <c r="EO32" s="97"/>
    </row>
    <row r="33" spans="2:145" x14ac:dyDescent="0.15">
      <c r="B33" s="97"/>
      <c r="Y33" s="97"/>
      <c r="BC33" s="97"/>
      <c r="DK33" s="97"/>
      <c r="EO33" s="97"/>
    </row>
    <row r="34" spans="2:145" x14ac:dyDescent="0.15">
      <c r="B34" s="97"/>
      <c r="Y34" s="97"/>
      <c r="BC34" s="97"/>
      <c r="DK34" s="97"/>
      <c r="EO34" s="97"/>
    </row>
  </sheetData>
  <mergeCells count="32">
    <mergeCell ref="HJ1:HJ2"/>
    <mergeCell ref="HF1:HF2"/>
    <mergeCell ref="Y1:BB1"/>
    <mergeCell ref="BC1:CF1"/>
    <mergeCell ref="HL1:HL2"/>
    <mergeCell ref="GJ1:GJ2"/>
    <mergeCell ref="GK1:GK2"/>
    <mergeCell ref="GL1:GL2"/>
    <mergeCell ref="HH1:HH2"/>
    <mergeCell ref="HK1:HK2"/>
    <mergeCell ref="HG1:HG2"/>
    <mergeCell ref="HI1:HI2"/>
    <mergeCell ref="HC1:HD1"/>
    <mergeCell ref="GA1:GA2"/>
    <mergeCell ref="GB1:GB2"/>
    <mergeCell ref="GN1:GN2"/>
    <mergeCell ref="A1:A2"/>
    <mergeCell ref="B1:B2"/>
    <mergeCell ref="C1:C2"/>
    <mergeCell ref="CG1:DJ1"/>
    <mergeCell ref="D1:D2"/>
    <mergeCell ref="E1:X1"/>
    <mergeCell ref="DK1:EN1"/>
    <mergeCell ref="EO1:FR1"/>
    <mergeCell ref="HE1:HE2"/>
    <mergeCell ref="GC1:GH1"/>
    <mergeCell ref="GI1:GI2"/>
    <mergeCell ref="GM1:GM2"/>
    <mergeCell ref="FS1:FZ1"/>
    <mergeCell ref="GO1:GS1"/>
    <mergeCell ref="GT1:GZ1"/>
    <mergeCell ref="HA1:HB1"/>
  </mergeCells>
  <phoneticPr fontId="3"/>
  <pageMargins left="0.7" right="0.7" top="0.75" bottom="0.75" header="0.3" footer="0.3"/>
  <pageSetup paperSize="9" orientation="portrait"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B34"/>
  <sheetViews>
    <sheetView showGridLines="0" workbookViewId="0">
      <selection sqref="A1:A2"/>
    </sheetView>
  </sheetViews>
  <sheetFormatPr defaultColWidth="4.625" defaultRowHeight="13.5" x14ac:dyDescent="0.15"/>
  <cols>
    <col min="1" max="3" width="6.625" customWidth="1"/>
    <col min="36" max="131" width="4.625" customWidth="1"/>
    <col min="132" max="133" width="11.625" customWidth="1"/>
    <col min="134" max="137" width="6.625" customWidth="1"/>
    <col min="138" max="153" width="4.625" customWidth="1"/>
    <col min="154" max="154" width="8.75" customWidth="1"/>
    <col min="155" max="158" width="6.625" customWidth="1"/>
    <col min="159" max="173" width="4.625" customWidth="1"/>
    <col min="174" max="174" width="9.75" customWidth="1"/>
    <col min="175" max="177" width="6.625" customWidth="1"/>
    <col min="178" max="191" width="4.625" customWidth="1"/>
    <col min="192" max="192" width="13.125" customWidth="1"/>
    <col min="193" max="247" width="6.625" customWidth="1"/>
    <col min="248" max="255" width="8.625" customWidth="1"/>
    <col min="256" max="261" width="7.625" customWidth="1"/>
    <col min="262" max="262" width="11.25" customWidth="1"/>
  </cols>
  <sheetData>
    <row r="1" spans="1:262" s="79" customFormat="1" ht="13.5" customHeight="1" x14ac:dyDescent="0.15">
      <c r="A1" s="774" t="s">
        <v>83</v>
      </c>
      <c r="B1" s="775" t="s">
        <v>36</v>
      </c>
      <c r="C1" s="778" t="s">
        <v>84</v>
      </c>
      <c r="D1" s="781" t="s">
        <v>1212</v>
      </c>
      <c r="E1" s="776"/>
      <c r="F1" s="776"/>
      <c r="G1" s="776"/>
      <c r="H1" s="776"/>
      <c r="I1" s="776"/>
      <c r="J1" s="776"/>
      <c r="K1" s="776"/>
      <c r="L1" s="776"/>
      <c r="M1" s="776"/>
      <c r="N1" s="776"/>
      <c r="O1" s="776"/>
      <c r="P1" s="776"/>
      <c r="Q1" s="776"/>
      <c r="R1" s="776"/>
      <c r="S1" s="777"/>
      <c r="T1" s="781" t="s">
        <v>1211</v>
      </c>
      <c r="U1" s="776"/>
      <c r="V1" s="776"/>
      <c r="W1" s="776"/>
      <c r="X1" s="776"/>
      <c r="Y1" s="776"/>
      <c r="Z1" s="776"/>
      <c r="AA1" s="776"/>
      <c r="AB1" s="776"/>
      <c r="AC1" s="776"/>
      <c r="AD1" s="776"/>
      <c r="AE1" s="776"/>
      <c r="AF1" s="776"/>
      <c r="AG1" s="776"/>
      <c r="AH1" s="776"/>
      <c r="AI1" s="777"/>
      <c r="AJ1" s="781" t="s">
        <v>1210</v>
      </c>
      <c r="AK1" s="776"/>
      <c r="AL1" s="776"/>
      <c r="AM1" s="776"/>
      <c r="AN1" s="776"/>
      <c r="AO1" s="776"/>
      <c r="AP1" s="776"/>
      <c r="AQ1" s="776"/>
      <c r="AR1" s="776"/>
      <c r="AS1" s="776"/>
      <c r="AT1" s="776"/>
      <c r="AU1" s="776"/>
      <c r="AV1" s="776"/>
      <c r="AW1" s="776"/>
      <c r="AX1" s="776"/>
      <c r="AY1" s="777"/>
      <c r="AZ1" s="781" t="s">
        <v>1209</v>
      </c>
      <c r="BA1" s="776"/>
      <c r="BB1" s="776"/>
      <c r="BC1" s="776"/>
      <c r="BD1" s="776"/>
      <c r="BE1" s="776"/>
      <c r="BF1" s="776"/>
      <c r="BG1" s="776"/>
      <c r="BH1" s="776"/>
      <c r="BI1" s="776"/>
      <c r="BJ1" s="776"/>
      <c r="BK1" s="776"/>
      <c r="BL1" s="776"/>
      <c r="BM1" s="776"/>
      <c r="BN1" s="776"/>
      <c r="BO1" s="777"/>
      <c r="BP1" s="781" t="s">
        <v>1208</v>
      </c>
      <c r="BQ1" s="776"/>
      <c r="BR1" s="776"/>
      <c r="BS1" s="776"/>
      <c r="BT1" s="776"/>
      <c r="BU1" s="776"/>
      <c r="BV1" s="776"/>
      <c r="BW1" s="776"/>
      <c r="BX1" s="776"/>
      <c r="BY1" s="776"/>
      <c r="BZ1" s="776"/>
      <c r="CA1" s="776"/>
      <c r="CB1" s="776"/>
      <c r="CC1" s="776"/>
      <c r="CD1" s="776"/>
      <c r="CE1" s="777"/>
      <c r="CF1" s="781" t="s">
        <v>1207</v>
      </c>
      <c r="CG1" s="776"/>
      <c r="CH1" s="776"/>
      <c r="CI1" s="776"/>
      <c r="CJ1" s="776"/>
      <c r="CK1" s="776"/>
      <c r="CL1" s="776"/>
      <c r="CM1" s="776"/>
      <c r="CN1" s="776"/>
      <c r="CO1" s="776"/>
      <c r="CP1" s="776"/>
      <c r="CQ1" s="776"/>
      <c r="CR1" s="776"/>
      <c r="CS1" s="776"/>
      <c r="CT1" s="776"/>
      <c r="CU1" s="777"/>
      <c r="CV1" s="781" t="s">
        <v>1206</v>
      </c>
      <c r="CW1" s="776"/>
      <c r="CX1" s="776"/>
      <c r="CY1" s="776"/>
      <c r="CZ1" s="776"/>
      <c r="DA1" s="776"/>
      <c r="DB1" s="776"/>
      <c r="DC1" s="776"/>
      <c r="DD1" s="776"/>
      <c r="DE1" s="776"/>
      <c r="DF1" s="776"/>
      <c r="DG1" s="776"/>
      <c r="DH1" s="776"/>
      <c r="DI1" s="776"/>
      <c r="DJ1" s="776"/>
      <c r="DK1" s="777"/>
      <c r="DL1" s="781" t="s">
        <v>1205</v>
      </c>
      <c r="DM1" s="776"/>
      <c r="DN1" s="776"/>
      <c r="DO1" s="776"/>
      <c r="DP1" s="776"/>
      <c r="DQ1" s="776"/>
      <c r="DR1" s="776"/>
      <c r="DS1" s="776"/>
      <c r="DT1" s="776"/>
      <c r="DU1" s="776"/>
      <c r="DV1" s="776"/>
      <c r="DW1" s="776"/>
      <c r="DX1" s="776"/>
      <c r="DY1" s="776"/>
      <c r="DZ1" s="776"/>
      <c r="EA1" s="777"/>
      <c r="EB1" s="781" t="s">
        <v>1204</v>
      </c>
      <c r="EC1" s="777"/>
      <c r="ED1" s="792" t="s">
        <v>1203</v>
      </c>
      <c r="EE1" s="781" t="s">
        <v>1214</v>
      </c>
      <c r="EF1" s="776"/>
      <c r="EG1" s="777"/>
      <c r="EH1" s="781" t="s">
        <v>1217</v>
      </c>
      <c r="EI1" s="776"/>
      <c r="EJ1" s="776"/>
      <c r="EK1" s="776"/>
      <c r="EL1" s="776"/>
      <c r="EM1" s="776"/>
      <c r="EN1" s="776"/>
      <c r="EO1" s="776"/>
      <c r="EP1" s="776"/>
      <c r="EQ1" s="776"/>
      <c r="ER1" s="776"/>
      <c r="ES1" s="776"/>
      <c r="ET1" s="776"/>
      <c r="EU1" s="776"/>
      <c r="EV1" s="776"/>
      <c r="EW1" s="776"/>
      <c r="EX1" s="777"/>
      <c r="EY1" s="792" t="s">
        <v>1215</v>
      </c>
      <c r="EZ1" s="781" t="s">
        <v>1216</v>
      </c>
      <c r="FA1" s="776"/>
      <c r="FB1" s="777"/>
      <c r="FC1" s="781" t="s">
        <v>1218</v>
      </c>
      <c r="FD1" s="776"/>
      <c r="FE1" s="776"/>
      <c r="FF1" s="776"/>
      <c r="FG1" s="776"/>
      <c r="FH1" s="776"/>
      <c r="FI1" s="776"/>
      <c r="FJ1" s="776"/>
      <c r="FK1" s="776"/>
      <c r="FL1" s="776"/>
      <c r="FM1" s="776"/>
      <c r="FN1" s="776"/>
      <c r="FO1" s="776"/>
      <c r="FP1" s="776"/>
      <c r="FQ1" s="789"/>
      <c r="FR1" s="777"/>
      <c r="FS1" s="792" t="s">
        <v>1234</v>
      </c>
      <c r="FT1" s="781" t="s">
        <v>1219</v>
      </c>
      <c r="FU1" s="777"/>
      <c r="FV1" s="781" t="s">
        <v>1246</v>
      </c>
      <c r="FW1" s="776"/>
      <c r="FX1" s="776"/>
      <c r="FY1" s="776"/>
      <c r="FZ1" s="776"/>
      <c r="GA1" s="776"/>
      <c r="GB1" s="776"/>
      <c r="GC1" s="776"/>
      <c r="GD1" s="776"/>
      <c r="GE1" s="776"/>
      <c r="GF1" s="776"/>
      <c r="GG1" s="776"/>
      <c r="GH1" s="776"/>
      <c r="GI1" s="776"/>
      <c r="GJ1" s="777"/>
      <c r="GK1" s="781" t="s">
        <v>1250</v>
      </c>
      <c r="GL1" s="776"/>
      <c r="GM1" s="776"/>
      <c r="GN1" s="776"/>
      <c r="GO1" s="777"/>
      <c r="GP1" s="781" t="s">
        <v>1247</v>
      </c>
      <c r="GQ1" s="776"/>
      <c r="GR1" s="776"/>
      <c r="GS1" s="776"/>
      <c r="GT1" s="777"/>
      <c r="GU1" s="781" t="s">
        <v>1248</v>
      </c>
      <c r="GV1" s="776"/>
      <c r="GW1" s="777"/>
      <c r="GX1" s="781" t="s">
        <v>1251</v>
      </c>
      <c r="GY1" s="776"/>
      <c r="GZ1" s="776"/>
      <c r="HA1" s="776"/>
      <c r="HB1" s="776"/>
      <c r="HC1" s="777"/>
      <c r="HD1" s="781" t="s">
        <v>1252</v>
      </c>
      <c r="HE1" s="776"/>
      <c r="HF1" s="776"/>
      <c r="HG1" s="776"/>
      <c r="HH1" s="776"/>
      <c r="HI1" s="777"/>
      <c r="HJ1" s="781" t="s">
        <v>1253</v>
      </c>
      <c r="HK1" s="776"/>
      <c r="HL1" s="776"/>
      <c r="HM1" s="776"/>
      <c r="HN1" s="776"/>
      <c r="HO1" s="777"/>
      <c r="HP1" s="781" t="s">
        <v>1254</v>
      </c>
      <c r="HQ1" s="776"/>
      <c r="HR1" s="776"/>
      <c r="HS1" s="776"/>
      <c r="HT1" s="776"/>
      <c r="HU1" s="777"/>
      <c r="HV1" s="781" t="s">
        <v>1255</v>
      </c>
      <c r="HW1" s="776"/>
      <c r="HX1" s="776"/>
      <c r="HY1" s="776"/>
      <c r="HZ1" s="776"/>
      <c r="IA1" s="777"/>
      <c r="IB1" s="781" t="s">
        <v>1256</v>
      </c>
      <c r="IC1" s="776"/>
      <c r="ID1" s="776"/>
      <c r="IE1" s="776"/>
      <c r="IF1" s="776"/>
      <c r="IG1" s="777"/>
      <c r="IH1" s="781" t="s">
        <v>1257</v>
      </c>
      <c r="II1" s="776"/>
      <c r="IJ1" s="776"/>
      <c r="IK1" s="776"/>
      <c r="IL1" s="776"/>
      <c r="IM1" s="777"/>
      <c r="IN1" s="790" t="s">
        <v>1258</v>
      </c>
      <c r="IO1" s="791"/>
      <c r="IP1" s="790" t="s">
        <v>1259</v>
      </c>
      <c r="IQ1" s="791"/>
      <c r="IR1" s="790" t="s">
        <v>1260</v>
      </c>
      <c r="IS1" s="791"/>
      <c r="IT1" s="790" t="s">
        <v>1261</v>
      </c>
      <c r="IU1" s="791"/>
      <c r="IV1" s="781" t="s">
        <v>1262</v>
      </c>
      <c r="IW1" s="776"/>
      <c r="IX1" s="776"/>
      <c r="IY1" s="776"/>
      <c r="IZ1" s="776"/>
      <c r="JA1" s="776"/>
      <c r="JB1" s="777"/>
    </row>
    <row r="2" spans="1:262" s="98" customFormat="1" ht="117.75" customHeight="1" x14ac:dyDescent="0.15">
      <c r="A2" s="774"/>
      <c r="B2" s="799"/>
      <c r="C2" s="800"/>
      <c r="D2" s="269" t="s">
        <v>1187</v>
      </c>
      <c r="E2" s="261" t="s">
        <v>1188</v>
      </c>
      <c r="F2" s="261" t="s">
        <v>1189</v>
      </c>
      <c r="G2" s="261" t="s">
        <v>1191</v>
      </c>
      <c r="H2" s="261" t="s">
        <v>1202</v>
      </c>
      <c r="I2" s="261" t="s">
        <v>1192</v>
      </c>
      <c r="J2" s="261" t="s">
        <v>1193</v>
      </c>
      <c r="K2" s="261" t="s">
        <v>1194</v>
      </c>
      <c r="L2" s="261" t="s">
        <v>1195</v>
      </c>
      <c r="M2" s="261" t="s">
        <v>1201</v>
      </c>
      <c r="N2" s="261" t="s">
        <v>1200</v>
      </c>
      <c r="O2" s="261" t="s">
        <v>1199</v>
      </c>
      <c r="P2" s="261" t="s">
        <v>1198</v>
      </c>
      <c r="Q2" s="261" t="s">
        <v>1197</v>
      </c>
      <c r="R2" s="261" t="s">
        <v>1196</v>
      </c>
      <c r="S2" s="273" t="s">
        <v>1190</v>
      </c>
      <c r="T2" s="269" t="s">
        <v>1186</v>
      </c>
      <c r="U2" s="261" t="s">
        <v>1188</v>
      </c>
      <c r="V2" s="261" t="s">
        <v>1189</v>
      </c>
      <c r="W2" s="261" t="s">
        <v>1191</v>
      </c>
      <c r="X2" s="261" t="s">
        <v>1202</v>
      </c>
      <c r="Y2" s="261" t="s">
        <v>1192</v>
      </c>
      <c r="Z2" s="261" t="s">
        <v>1193</v>
      </c>
      <c r="AA2" s="261" t="s">
        <v>1194</v>
      </c>
      <c r="AB2" s="261" t="s">
        <v>1195</v>
      </c>
      <c r="AC2" s="261" t="s">
        <v>1201</v>
      </c>
      <c r="AD2" s="261" t="s">
        <v>1200</v>
      </c>
      <c r="AE2" s="261" t="s">
        <v>1199</v>
      </c>
      <c r="AF2" s="261" t="s">
        <v>1198</v>
      </c>
      <c r="AG2" s="261" t="s">
        <v>1197</v>
      </c>
      <c r="AH2" s="261" t="s">
        <v>1196</v>
      </c>
      <c r="AI2" s="273" t="s">
        <v>1190</v>
      </c>
      <c r="AJ2" s="269" t="s">
        <v>1186</v>
      </c>
      <c r="AK2" s="261" t="s">
        <v>1188</v>
      </c>
      <c r="AL2" s="261" t="s">
        <v>1189</v>
      </c>
      <c r="AM2" s="261" t="s">
        <v>1191</v>
      </c>
      <c r="AN2" s="261" t="s">
        <v>1202</v>
      </c>
      <c r="AO2" s="261" t="s">
        <v>1192</v>
      </c>
      <c r="AP2" s="261" t="s">
        <v>1193</v>
      </c>
      <c r="AQ2" s="261" t="s">
        <v>1194</v>
      </c>
      <c r="AR2" s="261" t="s">
        <v>1195</v>
      </c>
      <c r="AS2" s="261" t="s">
        <v>1201</v>
      </c>
      <c r="AT2" s="261" t="s">
        <v>1200</v>
      </c>
      <c r="AU2" s="261" t="s">
        <v>1199</v>
      </c>
      <c r="AV2" s="261" t="s">
        <v>1198</v>
      </c>
      <c r="AW2" s="261" t="s">
        <v>1197</v>
      </c>
      <c r="AX2" s="261" t="s">
        <v>1196</v>
      </c>
      <c r="AY2" s="273" t="s">
        <v>1190</v>
      </c>
      <c r="AZ2" s="269" t="s">
        <v>1186</v>
      </c>
      <c r="BA2" s="261" t="s">
        <v>1188</v>
      </c>
      <c r="BB2" s="261" t="s">
        <v>1189</v>
      </c>
      <c r="BC2" s="261" t="s">
        <v>1191</v>
      </c>
      <c r="BD2" s="261" t="s">
        <v>1202</v>
      </c>
      <c r="BE2" s="261" t="s">
        <v>1192</v>
      </c>
      <c r="BF2" s="261" t="s">
        <v>1193</v>
      </c>
      <c r="BG2" s="261" t="s">
        <v>1194</v>
      </c>
      <c r="BH2" s="261" t="s">
        <v>1195</v>
      </c>
      <c r="BI2" s="261" t="s">
        <v>1201</v>
      </c>
      <c r="BJ2" s="261" t="s">
        <v>1200</v>
      </c>
      <c r="BK2" s="261" t="s">
        <v>1199</v>
      </c>
      <c r="BL2" s="261" t="s">
        <v>1198</v>
      </c>
      <c r="BM2" s="261" t="s">
        <v>1197</v>
      </c>
      <c r="BN2" s="261" t="s">
        <v>1196</v>
      </c>
      <c r="BO2" s="273" t="s">
        <v>1190</v>
      </c>
      <c r="BP2" s="269" t="s">
        <v>1186</v>
      </c>
      <c r="BQ2" s="261" t="s">
        <v>1188</v>
      </c>
      <c r="BR2" s="261" t="s">
        <v>1189</v>
      </c>
      <c r="BS2" s="261" t="s">
        <v>1191</v>
      </c>
      <c r="BT2" s="261" t="s">
        <v>1202</v>
      </c>
      <c r="BU2" s="261" t="s">
        <v>1192</v>
      </c>
      <c r="BV2" s="261" t="s">
        <v>1193</v>
      </c>
      <c r="BW2" s="261" t="s">
        <v>1194</v>
      </c>
      <c r="BX2" s="261" t="s">
        <v>1195</v>
      </c>
      <c r="BY2" s="261" t="s">
        <v>1201</v>
      </c>
      <c r="BZ2" s="261" t="s">
        <v>1200</v>
      </c>
      <c r="CA2" s="261" t="s">
        <v>1199</v>
      </c>
      <c r="CB2" s="261" t="s">
        <v>1198</v>
      </c>
      <c r="CC2" s="261" t="s">
        <v>1197</v>
      </c>
      <c r="CD2" s="261" t="s">
        <v>1196</v>
      </c>
      <c r="CE2" s="273" t="s">
        <v>1190</v>
      </c>
      <c r="CF2" s="269" t="s">
        <v>1186</v>
      </c>
      <c r="CG2" s="261" t="s">
        <v>1188</v>
      </c>
      <c r="CH2" s="261" t="s">
        <v>1189</v>
      </c>
      <c r="CI2" s="261" t="s">
        <v>1191</v>
      </c>
      <c r="CJ2" s="261" t="s">
        <v>1202</v>
      </c>
      <c r="CK2" s="261" t="s">
        <v>1192</v>
      </c>
      <c r="CL2" s="261" t="s">
        <v>1193</v>
      </c>
      <c r="CM2" s="261" t="s">
        <v>1194</v>
      </c>
      <c r="CN2" s="261" t="s">
        <v>1195</v>
      </c>
      <c r="CO2" s="261" t="s">
        <v>1201</v>
      </c>
      <c r="CP2" s="261" t="s">
        <v>1200</v>
      </c>
      <c r="CQ2" s="261" t="s">
        <v>1199</v>
      </c>
      <c r="CR2" s="261" t="s">
        <v>1198</v>
      </c>
      <c r="CS2" s="261" t="s">
        <v>1197</v>
      </c>
      <c r="CT2" s="261" t="s">
        <v>1196</v>
      </c>
      <c r="CU2" s="273" t="s">
        <v>1190</v>
      </c>
      <c r="CV2" s="269" t="s">
        <v>1186</v>
      </c>
      <c r="CW2" s="261" t="s">
        <v>1188</v>
      </c>
      <c r="CX2" s="261" t="s">
        <v>1189</v>
      </c>
      <c r="CY2" s="261" t="s">
        <v>1191</v>
      </c>
      <c r="CZ2" s="261" t="s">
        <v>1202</v>
      </c>
      <c r="DA2" s="261" t="s">
        <v>1192</v>
      </c>
      <c r="DB2" s="261" t="s">
        <v>1193</v>
      </c>
      <c r="DC2" s="261" t="s">
        <v>1194</v>
      </c>
      <c r="DD2" s="261" t="s">
        <v>1195</v>
      </c>
      <c r="DE2" s="261" t="s">
        <v>1201</v>
      </c>
      <c r="DF2" s="261" t="s">
        <v>1200</v>
      </c>
      <c r="DG2" s="261" t="s">
        <v>1199</v>
      </c>
      <c r="DH2" s="261" t="s">
        <v>1198</v>
      </c>
      <c r="DI2" s="261" t="s">
        <v>1197</v>
      </c>
      <c r="DJ2" s="261" t="s">
        <v>1196</v>
      </c>
      <c r="DK2" s="273" t="s">
        <v>1190</v>
      </c>
      <c r="DL2" s="269" t="s">
        <v>1186</v>
      </c>
      <c r="DM2" s="261" t="s">
        <v>1188</v>
      </c>
      <c r="DN2" s="261" t="s">
        <v>1189</v>
      </c>
      <c r="DO2" s="261" t="s">
        <v>1191</v>
      </c>
      <c r="DP2" s="261" t="s">
        <v>1202</v>
      </c>
      <c r="DQ2" s="261" t="s">
        <v>1192</v>
      </c>
      <c r="DR2" s="261" t="s">
        <v>1193</v>
      </c>
      <c r="DS2" s="261" t="s">
        <v>1194</v>
      </c>
      <c r="DT2" s="261" t="s">
        <v>1195</v>
      </c>
      <c r="DU2" s="261" t="s">
        <v>1201</v>
      </c>
      <c r="DV2" s="261" t="s">
        <v>1200</v>
      </c>
      <c r="DW2" s="261" t="s">
        <v>1199</v>
      </c>
      <c r="DX2" s="261" t="s">
        <v>1198</v>
      </c>
      <c r="DY2" s="261" t="s">
        <v>1197</v>
      </c>
      <c r="DZ2" s="261" t="s">
        <v>1196</v>
      </c>
      <c r="EA2" s="273" t="s">
        <v>1190</v>
      </c>
      <c r="EB2" s="181" t="s">
        <v>165</v>
      </c>
      <c r="EC2" s="183" t="s">
        <v>166</v>
      </c>
      <c r="ED2" s="793"/>
      <c r="EE2" s="187" t="s">
        <v>846</v>
      </c>
      <c r="EF2" s="120" t="s">
        <v>468</v>
      </c>
      <c r="EG2" s="188" t="s">
        <v>847</v>
      </c>
      <c r="EH2" s="274" t="s">
        <v>1220</v>
      </c>
      <c r="EI2" s="261" t="s">
        <v>1188</v>
      </c>
      <c r="EJ2" s="261" t="s">
        <v>1189</v>
      </c>
      <c r="EK2" s="261" t="s">
        <v>1191</v>
      </c>
      <c r="EL2" s="261" t="s">
        <v>1202</v>
      </c>
      <c r="EM2" s="261" t="s">
        <v>1192</v>
      </c>
      <c r="EN2" s="261" t="s">
        <v>1193</v>
      </c>
      <c r="EO2" s="261" t="s">
        <v>1194</v>
      </c>
      <c r="EP2" s="261" t="s">
        <v>1232</v>
      </c>
      <c r="EQ2" s="261" t="s">
        <v>1201</v>
      </c>
      <c r="ER2" s="261" t="s">
        <v>1200</v>
      </c>
      <c r="ES2" s="261" t="s">
        <v>1199</v>
      </c>
      <c r="ET2" s="261" t="s">
        <v>1198</v>
      </c>
      <c r="EU2" s="261" t="s">
        <v>1197</v>
      </c>
      <c r="EV2" s="275" t="s">
        <v>1196</v>
      </c>
      <c r="EW2" s="275" t="s">
        <v>1221</v>
      </c>
      <c r="EX2" s="183" t="s">
        <v>1222</v>
      </c>
      <c r="EY2" s="793"/>
      <c r="EZ2" s="187" t="s">
        <v>846</v>
      </c>
      <c r="FA2" s="120" t="s">
        <v>468</v>
      </c>
      <c r="FB2" s="188" t="s">
        <v>847</v>
      </c>
      <c r="FC2" s="274" t="s">
        <v>1220</v>
      </c>
      <c r="FD2" s="261" t="s">
        <v>1188</v>
      </c>
      <c r="FE2" s="261" t="s">
        <v>1189</v>
      </c>
      <c r="FF2" s="261" t="s">
        <v>1191</v>
      </c>
      <c r="FG2" s="261" t="s">
        <v>1202</v>
      </c>
      <c r="FH2" s="261" t="s">
        <v>1192</v>
      </c>
      <c r="FI2" s="261" t="s">
        <v>1223</v>
      </c>
      <c r="FJ2" s="277" t="s">
        <v>1231</v>
      </c>
      <c r="FK2" s="277" t="s">
        <v>1224</v>
      </c>
      <c r="FL2" s="275" t="s">
        <v>1225</v>
      </c>
      <c r="FM2" s="275" t="s">
        <v>1226</v>
      </c>
      <c r="FN2" s="275" t="s">
        <v>1227</v>
      </c>
      <c r="FO2" s="277" t="s">
        <v>1230</v>
      </c>
      <c r="FP2" s="275" t="s">
        <v>1229</v>
      </c>
      <c r="FQ2" s="276" t="s">
        <v>1228</v>
      </c>
      <c r="FR2" s="183" t="s">
        <v>1233</v>
      </c>
      <c r="FS2" s="793"/>
      <c r="FT2" s="187" t="s">
        <v>846</v>
      </c>
      <c r="FU2" s="188" t="s">
        <v>848</v>
      </c>
      <c r="FV2" s="274" t="s">
        <v>1220</v>
      </c>
      <c r="FW2" s="261" t="s">
        <v>1188</v>
      </c>
      <c r="FX2" s="261" t="s">
        <v>1189</v>
      </c>
      <c r="FY2" s="261" t="s">
        <v>1191</v>
      </c>
      <c r="FZ2" s="261" t="s">
        <v>1235</v>
      </c>
      <c r="GA2" s="261" t="s">
        <v>1245</v>
      </c>
      <c r="GB2" s="261" t="s">
        <v>1236</v>
      </c>
      <c r="GC2" s="277" t="s">
        <v>1237</v>
      </c>
      <c r="GD2" s="275" t="s">
        <v>1238</v>
      </c>
      <c r="GE2" s="275" t="s">
        <v>1239</v>
      </c>
      <c r="GF2" s="275" t="s">
        <v>1240</v>
      </c>
      <c r="GG2" s="277" t="s">
        <v>1241</v>
      </c>
      <c r="GH2" s="277" t="s">
        <v>1242</v>
      </c>
      <c r="GI2" s="275" t="s">
        <v>1243</v>
      </c>
      <c r="GJ2" s="183" t="s">
        <v>1244</v>
      </c>
      <c r="GK2" s="187" t="s">
        <v>167</v>
      </c>
      <c r="GL2" s="120" t="s">
        <v>168</v>
      </c>
      <c r="GM2" s="120" t="s">
        <v>849</v>
      </c>
      <c r="GN2" s="120" t="s">
        <v>1249</v>
      </c>
      <c r="GO2" s="188" t="s">
        <v>169</v>
      </c>
      <c r="GP2" s="187" t="s">
        <v>167</v>
      </c>
      <c r="GQ2" s="120" t="s">
        <v>168</v>
      </c>
      <c r="GR2" s="120" t="s">
        <v>849</v>
      </c>
      <c r="GS2" s="120" t="s">
        <v>1249</v>
      </c>
      <c r="GT2" s="188" t="s">
        <v>169</v>
      </c>
      <c r="GU2" s="187" t="s">
        <v>850</v>
      </c>
      <c r="GV2" s="120" t="s">
        <v>851</v>
      </c>
      <c r="GW2" s="188" t="s">
        <v>852</v>
      </c>
      <c r="GX2" s="187" t="s">
        <v>167</v>
      </c>
      <c r="GY2" s="120" t="s">
        <v>168</v>
      </c>
      <c r="GZ2" s="120" t="s">
        <v>849</v>
      </c>
      <c r="HA2" s="120" t="s">
        <v>1249</v>
      </c>
      <c r="HB2" s="120" t="s">
        <v>169</v>
      </c>
      <c r="HC2" s="189" t="s">
        <v>170</v>
      </c>
      <c r="HD2" s="187" t="s">
        <v>167</v>
      </c>
      <c r="HE2" s="120" t="s">
        <v>168</v>
      </c>
      <c r="HF2" s="120" t="s">
        <v>849</v>
      </c>
      <c r="HG2" s="120" t="s">
        <v>1249</v>
      </c>
      <c r="HH2" s="120" t="s">
        <v>169</v>
      </c>
      <c r="HI2" s="189" t="s">
        <v>170</v>
      </c>
      <c r="HJ2" s="187" t="s">
        <v>167</v>
      </c>
      <c r="HK2" s="120" t="s">
        <v>168</v>
      </c>
      <c r="HL2" s="120" t="s">
        <v>849</v>
      </c>
      <c r="HM2" s="120" t="s">
        <v>1249</v>
      </c>
      <c r="HN2" s="120" t="s">
        <v>169</v>
      </c>
      <c r="HO2" s="189" t="s">
        <v>170</v>
      </c>
      <c r="HP2" s="187" t="s">
        <v>167</v>
      </c>
      <c r="HQ2" s="120" t="s">
        <v>168</v>
      </c>
      <c r="HR2" s="120" t="s">
        <v>849</v>
      </c>
      <c r="HS2" s="120" t="s">
        <v>1249</v>
      </c>
      <c r="HT2" s="120" t="s">
        <v>169</v>
      </c>
      <c r="HU2" s="189" t="s">
        <v>170</v>
      </c>
      <c r="HV2" s="187" t="s">
        <v>167</v>
      </c>
      <c r="HW2" s="120" t="s">
        <v>168</v>
      </c>
      <c r="HX2" s="120" t="s">
        <v>849</v>
      </c>
      <c r="HY2" s="120" t="s">
        <v>1249</v>
      </c>
      <c r="HZ2" s="120" t="s">
        <v>169</v>
      </c>
      <c r="IA2" s="189" t="s">
        <v>170</v>
      </c>
      <c r="IB2" s="187" t="s">
        <v>167</v>
      </c>
      <c r="IC2" s="120" t="s">
        <v>168</v>
      </c>
      <c r="ID2" s="120" t="s">
        <v>849</v>
      </c>
      <c r="IE2" s="120" t="s">
        <v>1249</v>
      </c>
      <c r="IF2" s="120" t="s">
        <v>169</v>
      </c>
      <c r="IG2" s="189" t="s">
        <v>170</v>
      </c>
      <c r="IH2" s="187" t="s">
        <v>167</v>
      </c>
      <c r="II2" s="120" t="s">
        <v>168</v>
      </c>
      <c r="IJ2" s="120" t="s">
        <v>849</v>
      </c>
      <c r="IK2" s="120" t="s">
        <v>1249</v>
      </c>
      <c r="IL2" s="120" t="s">
        <v>169</v>
      </c>
      <c r="IM2" s="189" t="s">
        <v>170</v>
      </c>
      <c r="IN2" s="187" t="s">
        <v>171</v>
      </c>
      <c r="IO2" s="188" t="s">
        <v>172</v>
      </c>
      <c r="IP2" s="187" t="s">
        <v>171</v>
      </c>
      <c r="IQ2" s="188" t="s">
        <v>172</v>
      </c>
      <c r="IR2" s="187" t="s">
        <v>171</v>
      </c>
      <c r="IS2" s="188" t="s">
        <v>172</v>
      </c>
      <c r="IT2" s="187" t="s">
        <v>171</v>
      </c>
      <c r="IU2" s="188" t="s">
        <v>172</v>
      </c>
      <c r="IV2" s="187" t="s">
        <v>853</v>
      </c>
      <c r="IW2" s="120" t="s">
        <v>854</v>
      </c>
      <c r="IX2" s="120" t="s">
        <v>855</v>
      </c>
      <c r="IY2" s="120" t="s">
        <v>856</v>
      </c>
      <c r="IZ2" s="120" t="s">
        <v>857</v>
      </c>
      <c r="JA2" s="120" t="s">
        <v>858</v>
      </c>
      <c r="JB2" s="179" t="s">
        <v>30</v>
      </c>
    </row>
    <row r="3" spans="1:262" s="79" customFormat="1" ht="20.100000000000001" customHeight="1" x14ac:dyDescent="0.15">
      <c r="A3" s="116"/>
      <c r="B3" s="117" t="str">
        <f>IF(調査票!$H$19="","",調査票!$H$19)</f>
        <v/>
      </c>
      <c r="C3" s="144" t="str">
        <f>IF(調査票!$H$21="","",調査票!$H$21)</f>
        <v/>
      </c>
      <c r="D3" s="150"/>
      <c r="E3" s="152"/>
      <c r="F3" s="152"/>
      <c r="G3" s="152"/>
      <c r="H3" s="152"/>
      <c r="I3" s="152"/>
      <c r="J3" s="152"/>
      <c r="K3" s="152"/>
      <c r="L3" s="152"/>
      <c r="M3" s="152"/>
      <c r="N3" s="152"/>
      <c r="O3" s="152"/>
      <c r="P3" s="152"/>
      <c r="Q3" s="152"/>
      <c r="R3" s="152"/>
      <c r="S3" s="151"/>
      <c r="T3" s="150"/>
      <c r="U3" s="152"/>
      <c r="V3" s="152"/>
      <c r="W3" s="152"/>
      <c r="X3" s="152"/>
      <c r="Y3" s="152"/>
      <c r="Z3" s="152"/>
      <c r="AA3" s="152"/>
      <c r="AB3" s="152"/>
      <c r="AC3" s="152"/>
      <c r="AD3" s="152"/>
      <c r="AE3" s="152"/>
      <c r="AF3" s="152"/>
      <c r="AG3" s="152"/>
      <c r="AH3" s="152"/>
      <c r="AI3" s="151"/>
      <c r="AJ3" s="150"/>
      <c r="AK3" s="152"/>
      <c r="AL3" s="152"/>
      <c r="AM3" s="152"/>
      <c r="AN3" s="152"/>
      <c r="AO3" s="152"/>
      <c r="AP3" s="152"/>
      <c r="AQ3" s="152"/>
      <c r="AR3" s="152"/>
      <c r="AS3" s="152"/>
      <c r="AT3" s="152"/>
      <c r="AU3" s="152"/>
      <c r="AV3" s="152"/>
      <c r="AW3" s="152"/>
      <c r="AX3" s="152"/>
      <c r="AY3" s="151"/>
      <c r="AZ3" s="150"/>
      <c r="BA3" s="152"/>
      <c r="BB3" s="152"/>
      <c r="BC3" s="152"/>
      <c r="BD3" s="152"/>
      <c r="BE3" s="152"/>
      <c r="BF3" s="152"/>
      <c r="BG3" s="152"/>
      <c r="BH3" s="152"/>
      <c r="BI3" s="152"/>
      <c r="BJ3" s="152"/>
      <c r="BK3" s="152"/>
      <c r="BL3" s="152"/>
      <c r="BM3" s="152"/>
      <c r="BN3" s="152"/>
      <c r="BO3" s="151"/>
      <c r="BP3" s="150"/>
      <c r="BQ3" s="152"/>
      <c r="BR3" s="152"/>
      <c r="BS3" s="152"/>
      <c r="BT3" s="152"/>
      <c r="BU3" s="152"/>
      <c r="BV3" s="152"/>
      <c r="BW3" s="152"/>
      <c r="BX3" s="152"/>
      <c r="BY3" s="152"/>
      <c r="BZ3" s="152"/>
      <c r="CA3" s="152"/>
      <c r="CB3" s="152"/>
      <c r="CC3" s="152"/>
      <c r="CD3" s="152"/>
      <c r="CE3" s="151"/>
      <c r="CF3" s="150"/>
      <c r="CG3" s="152"/>
      <c r="CH3" s="152"/>
      <c r="CI3" s="152"/>
      <c r="CJ3" s="152"/>
      <c r="CK3" s="152"/>
      <c r="CL3" s="152"/>
      <c r="CM3" s="152"/>
      <c r="CN3" s="152"/>
      <c r="CO3" s="152"/>
      <c r="CP3" s="152"/>
      <c r="CQ3" s="152"/>
      <c r="CR3" s="152"/>
      <c r="CS3" s="152"/>
      <c r="CT3" s="152"/>
      <c r="CU3" s="151"/>
      <c r="CV3" s="150"/>
      <c r="CW3" s="152"/>
      <c r="CX3" s="152"/>
      <c r="CY3" s="152"/>
      <c r="CZ3" s="152"/>
      <c r="DA3" s="152"/>
      <c r="DB3" s="152"/>
      <c r="DC3" s="152"/>
      <c r="DD3" s="152"/>
      <c r="DE3" s="152"/>
      <c r="DF3" s="152"/>
      <c r="DG3" s="152"/>
      <c r="DH3" s="152"/>
      <c r="DI3" s="152"/>
      <c r="DJ3" s="152"/>
      <c r="DK3" s="151"/>
      <c r="DL3" s="150"/>
      <c r="DM3" s="152"/>
      <c r="DN3" s="152"/>
      <c r="DO3" s="152"/>
      <c r="DP3" s="152"/>
      <c r="DQ3" s="152"/>
      <c r="DR3" s="152"/>
      <c r="DS3" s="152"/>
      <c r="DT3" s="152"/>
      <c r="DU3" s="152"/>
      <c r="DV3" s="152"/>
      <c r="DW3" s="152"/>
      <c r="DX3" s="152"/>
      <c r="DY3" s="152"/>
      <c r="DZ3" s="152"/>
      <c r="EA3" s="151"/>
      <c r="EB3" s="150" t="str">
        <f>IF(調査票!$E$622="","",調査票!$E$622)</f>
        <v/>
      </c>
      <c r="EC3" s="151" t="str">
        <f>IF(調査票!$E$625="","",調査票!$E$625)</f>
        <v/>
      </c>
      <c r="ED3" s="153" t="str">
        <f>IF(調査票!$AT$631="","",調査票!$AT$631)</f>
        <v/>
      </c>
      <c r="EE3" s="150" t="str">
        <f>IF(調査票!$E$638="","",調査票!$E$638)</f>
        <v/>
      </c>
      <c r="EF3" s="152" t="str">
        <f>IF(調査票!$L$638="","",調査票!$L$638)</f>
        <v/>
      </c>
      <c r="EG3" s="151" t="str">
        <f>IF(調査票!$S$638="","",調査票!$S$638)</f>
        <v/>
      </c>
      <c r="EH3" s="150"/>
      <c r="EI3" s="152"/>
      <c r="EJ3" s="152"/>
      <c r="EK3" s="152"/>
      <c r="EL3" s="152"/>
      <c r="EM3" s="152"/>
      <c r="EN3" s="152"/>
      <c r="EO3" s="152"/>
      <c r="EP3" s="152"/>
      <c r="EQ3" s="152"/>
      <c r="ER3" s="152"/>
      <c r="ES3" s="152"/>
      <c r="ET3" s="152"/>
      <c r="EU3" s="152"/>
      <c r="EV3" s="152"/>
      <c r="EW3" s="152"/>
      <c r="EX3" s="151" t="str">
        <f>IF(調査票!$E$649="","",調査票!$E$649)</f>
        <v/>
      </c>
      <c r="EY3" s="153" t="str">
        <f>IF(調査票!$AT$652="","",調査票!$AT$652)</f>
        <v/>
      </c>
      <c r="EZ3" s="150" t="str">
        <f>IF(調査票!$E$659="","",調査票!$E$659)</f>
        <v/>
      </c>
      <c r="FA3" s="152" t="str">
        <f>IF(調査票!$L$659="","",調査票!$L$659)</f>
        <v/>
      </c>
      <c r="FB3" s="151" t="str">
        <f>IF(調査票!$S$659="","",調査票!$S$659)</f>
        <v/>
      </c>
      <c r="FC3" s="150"/>
      <c r="FD3" s="152"/>
      <c r="FE3" s="152"/>
      <c r="FF3" s="152"/>
      <c r="FG3" s="152"/>
      <c r="FH3" s="152"/>
      <c r="FI3" s="152"/>
      <c r="FJ3" s="152"/>
      <c r="FK3" s="152"/>
      <c r="FL3" s="152"/>
      <c r="FM3" s="152"/>
      <c r="FN3" s="152"/>
      <c r="FO3" s="152"/>
      <c r="FP3" s="152"/>
      <c r="FQ3" s="159"/>
      <c r="FR3" s="151" t="str">
        <f>IF(調査票!$E$670="","",調査票!$E$670)</f>
        <v/>
      </c>
      <c r="FS3" s="153" t="str">
        <f>IF(調査票!$AT$673="","",調査票!$AT$673)</f>
        <v/>
      </c>
      <c r="FT3" s="150" t="str">
        <f>IF(調査票!$E$680="","",調査票!$E$680)</f>
        <v/>
      </c>
      <c r="FU3" s="151" t="str">
        <f>IF(調査票!$L$680="","",調査票!$L$680)</f>
        <v/>
      </c>
      <c r="FV3" s="150"/>
      <c r="FW3" s="152"/>
      <c r="FX3" s="152"/>
      <c r="FY3" s="152"/>
      <c r="FZ3" s="152"/>
      <c r="GA3" s="152"/>
      <c r="GB3" s="152"/>
      <c r="GC3" s="152"/>
      <c r="GD3" s="152"/>
      <c r="GE3" s="152"/>
      <c r="GF3" s="152"/>
      <c r="GG3" s="152"/>
      <c r="GH3" s="152"/>
      <c r="GI3" s="152"/>
      <c r="GJ3" s="151" t="str">
        <f>IF(調査票!$E$691="","",調査票!$E$691)</f>
        <v/>
      </c>
      <c r="GK3" s="150" t="str">
        <f>IF(調査票!$I$700="","",調査票!$I$700)</f>
        <v/>
      </c>
      <c r="GL3" s="152" t="str">
        <f>IF(調査票!$N$700="","",調査票!$N$700)</f>
        <v/>
      </c>
      <c r="GM3" s="152" t="str">
        <f>IF(調査票!$S$700="","",調査票!$S$700)</f>
        <v/>
      </c>
      <c r="GN3" s="152" t="str">
        <f>IF(調査票!$X$700="","",調査票!$X$700)</f>
        <v/>
      </c>
      <c r="GO3" s="151" t="str">
        <f>IF(調査票!$AC$700="","",調査票!$AC$700)</f>
        <v/>
      </c>
      <c r="GP3" s="150" t="str">
        <f>IF(調査票!$I$701="","",調査票!$I$701)</f>
        <v/>
      </c>
      <c r="GQ3" s="152" t="str">
        <f>IF(調査票!$N$701="","",調査票!$N$701)</f>
        <v/>
      </c>
      <c r="GR3" s="152" t="str">
        <f>IF(調査票!$S$701="","",調査票!$S$701)</f>
        <v/>
      </c>
      <c r="GS3" s="152" t="str">
        <f>IF(調査票!$X$701="","",調査票!$X$701)</f>
        <v/>
      </c>
      <c r="GT3" s="151" t="str">
        <f>IF(調査票!$AC$701="","",調査票!$AC$701)</f>
        <v/>
      </c>
      <c r="GU3" s="165" t="str">
        <f>IF(調査票!$I$705="","",調査票!$I$705)</f>
        <v/>
      </c>
      <c r="GV3" s="166" t="str">
        <f>IF(調査票!$I$706="","",調査票!$I$706)</f>
        <v/>
      </c>
      <c r="GW3" s="167" t="str">
        <f>IF(調査票!$I$707="","",調査票!$I$707)</f>
        <v/>
      </c>
      <c r="GX3" s="165" t="str">
        <f>IF(調査票!$I$713="","",調査票!$I$713)</f>
        <v/>
      </c>
      <c r="GY3" s="166" t="str">
        <f>IF(調査票!$N$713="","",調査票!$N$713)</f>
        <v/>
      </c>
      <c r="GZ3" s="166" t="str">
        <f>IF(調査票!$S$713="","",調査票!$S$713)</f>
        <v/>
      </c>
      <c r="HA3" s="166" t="str">
        <f>IF(調査票!$X$713="","",調査票!$X$713)</f>
        <v/>
      </c>
      <c r="HB3" s="166" t="str">
        <f>IF(調査票!$AC$713="","",調査票!$AC$713)</f>
        <v/>
      </c>
      <c r="HC3" s="167">
        <f>IF(調査票!$AH$713="","",調査票!$AH$713)</f>
        <v>0</v>
      </c>
      <c r="HD3" s="165" t="str">
        <f>IF(調査票!$I$714="","",調査票!$I$714)</f>
        <v/>
      </c>
      <c r="HE3" s="166" t="str">
        <f>IF(調査票!$N$714="","",調査票!$N$714)</f>
        <v/>
      </c>
      <c r="HF3" s="166" t="str">
        <f>IF(調査票!$S$714="","",調査票!$S$714)</f>
        <v/>
      </c>
      <c r="HG3" s="166" t="str">
        <f>IF(調査票!$X$714="","",調査票!$X$714)</f>
        <v/>
      </c>
      <c r="HH3" s="166" t="str">
        <f>IF(調査票!$AC$714="","",調査票!$AC$714)</f>
        <v/>
      </c>
      <c r="HI3" s="167">
        <f>IF(調査票!$AH$714="","",調査票!$AH$714)</f>
        <v>0</v>
      </c>
      <c r="HJ3" s="165" t="str">
        <f>IF(調査票!$I$715="","",調査票!$I$715)</f>
        <v/>
      </c>
      <c r="HK3" s="166" t="str">
        <f>IF(調査票!$N$715="","",調査票!$N$715)</f>
        <v/>
      </c>
      <c r="HL3" s="166" t="str">
        <f>IF(調査票!$S$715="","",調査票!$S$715)</f>
        <v/>
      </c>
      <c r="HM3" s="166" t="str">
        <f>IF(調査票!$X$715="","",調査票!$X$715)</f>
        <v/>
      </c>
      <c r="HN3" s="166" t="str">
        <f>IF(調査票!$AC$715="","",調査票!$AC$715)</f>
        <v/>
      </c>
      <c r="HO3" s="167">
        <f>IF(調査票!$AH$715="","",調査票!$AH$715)</f>
        <v>0</v>
      </c>
      <c r="HP3" s="165" t="str">
        <f>IF(調査票!$I$716="","",調査票!$I$716)</f>
        <v/>
      </c>
      <c r="HQ3" s="166" t="str">
        <f>IF(調査票!$N$716="","",調査票!$N$716)</f>
        <v/>
      </c>
      <c r="HR3" s="166" t="str">
        <f>IF(調査票!$S$716="","",調査票!$S$716)</f>
        <v/>
      </c>
      <c r="HS3" s="166" t="str">
        <f>IF(調査票!$X$716="","",調査票!$X$716)</f>
        <v/>
      </c>
      <c r="HT3" s="166" t="str">
        <f>IF(調査票!$AC$716="","",調査票!$AC$716)</f>
        <v/>
      </c>
      <c r="HU3" s="167">
        <f>IF(調査票!$AH$716="","",調査票!$AH$716)</f>
        <v>0</v>
      </c>
      <c r="HV3" s="165" t="str">
        <f>IF(調査票!$I$717="","",調査票!$I$717)</f>
        <v/>
      </c>
      <c r="HW3" s="166" t="str">
        <f>IF(調査票!$N$717="","",調査票!$N$717)</f>
        <v/>
      </c>
      <c r="HX3" s="166" t="str">
        <f>IF(調査票!$S$717="","",調査票!$S$717)</f>
        <v/>
      </c>
      <c r="HY3" s="166" t="str">
        <f>IF(調査票!$X$717="","",調査票!$X$717)</f>
        <v/>
      </c>
      <c r="HZ3" s="166" t="str">
        <f>IF(調査票!$AC$717="","",調査票!$AC$717)</f>
        <v/>
      </c>
      <c r="IA3" s="167">
        <f>IF(調査票!$AH$717="","",調査票!$AH$717)</f>
        <v>0</v>
      </c>
      <c r="IB3" s="165" t="str">
        <f>IF(調査票!$I$718="","",調査票!$I$718)</f>
        <v/>
      </c>
      <c r="IC3" s="166" t="str">
        <f>IF(調査票!$N$718="","",調査票!$N$718)</f>
        <v/>
      </c>
      <c r="ID3" s="166" t="str">
        <f>IF(調査票!$S$718="","",調査票!$S$718)</f>
        <v/>
      </c>
      <c r="IE3" s="166" t="str">
        <f>IF(調査票!$X$718="","",調査票!$X$718)</f>
        <v/>
      </c>
      <c r="IF3" s="166" t="str">
        <f>IF(調査票!$AC$718="","",調査票!$AC$718)</f>
        <v/>
      </c>
      <c r="IG3" s="167">
        <f>IF(調査票!$AH$718="","",調査票!$AH$718)</f>
        <v>0</v>
      </c>
      <c r="IH3" s="165" t="str">
        <f>IF(調査票!$I$719="","",調査票!$I$719)</f>
        <v/>
      </c>
      <c r="II3" s="166" t="str">
        <f>IF(調査票!$N$719="","",調査票!$N$719)</f>
        <v/>
      </c>
      <c r="IJ3" s="166" t="str">
        <f>IF(調査票!$S$719="","",調査票!$S$719)</f>
        <v/>
      </c>
      <c r="IK3" s="166" t="str">
        <f>IF(調査票!$X$719="","",調査票!$X$719)</f>
        <v/>
      </c>
      <c r="IL3" s="166" t="str">
        <f>IF(調査票!$AC$719="","",調査票!$AC$719)</f>
        <v/>
      </c>
      <c r="IM3" s="167">
        <f>IF(調査票!$AH$719="","",調査票!$AH$719)</f>
        <v>0</v>
      </c>
      <c r="IN3" s="150" t="str">
        <f>IF(調査票!$M$725="","",調査票!$M$725)</f>
        <v/>
      </c>
      <c r="IO3" s="151" t="str">
        <f>IF(調査票!$R$725="","",調査票!$R$725)</f>
        <v/>
      </c>
      <c r="IP3" s="150" t="str">
        <f>IF(調査票!$M$726="","",調査票!$M$726)</f>
        <v/>
      </c>
      <c r="IQ3" s="151" t="str">
        <f>IF(調査票!$R$726="","",調査票!$R$726)</f>
        <v/>
      </c>
      <c r="IR3" s="150" t="str">
        <f>IF(調査票!$M$727="","",調査票!$M$727)</f>
        <v/>
      </c>
      <c r="IS3" s="151" t="str">
        <f>IF(調査票!$R$727="","",調査票!$R$727)</f>
        <v/>
      </c>
      <c r="IT3" s="150" t="str">
        <f>IF(調査票!$M$728="","",調査票!$M$728)</f>
        <v/>
      </c>
      <c r="IU3" s="151" t="str">
        <f>IF(調査票!$R$728="","",調査票!$R$728)</f>
        <v/>
      </c>
      <c r="IV3" s="165" t="str">
        <f>IF(調査票!$D$734="","",調査票!$D$734)</f>
        <v/>
      </c>
      <c r="IW3" s="166" t="str">
        <f>IF(調査票!$I$734="","",調査票!$I$734)</f>
        <v/>
      </c>
      <c r="IX3" s="166" t="str">
        <f>IF(調査票!$N$734="","",調査票!$N$734)</f>
        <v/>
      </c>
      <c r="IY3" s="166" t="str">
        <f>IF(調査票!$S$734="","",調査票!$S$734)</f>
        <v/>
      </c>
      <c r="IZ3" s="166" t="str">
        <f>IF(調査票!$X$734="","",調査票!$X$734)</f>
        <v/>
      </c>
      <c r="JA3" s="166" t="str">
        <f>IF(調査票!$AC$734="","",調査票!$AC$734)</f>
        <v/>
      </c>
      <c r="JB3" s="151" t="str">
        <f>IF(調査票!$D$737="","",調査票!$D$737)</f>
        <v/>
      </c>
    </row>
    <row r="5" spans="1:262" x14ac:dyDescent="0.15">
      <c r="B5" s="97"/>
    </row>
    <row r="6" spans="1:262" x14ac:dyDescent="0.15">
      <c r="B6" s="97"/>
      <c r="GU6" s="97"/>
      <c r="GX6" s="97"/>
      <c r="GY6" s="97"/>
      <c r="GZ6" s="97"/>
      <c r="HA6" s="97"/>
      <c r="HB6" s="97"/>
      <c r="HC6" s="97"/>
      <c r="HD6" s="97"/>
      <c r="HE6" s="97"/>
      <c r="HF6" s="97"/>
      <c r="HG6" s="97"/>
      <c r="HH6" s="97"/>
      <c r="HI6" s="97"/>
      <c r="HJ6" s="97"/>
      <c r="HK6" s="97"/>
      <c r="HL6" s="97"/>
      <c r="HM6" s="97"/>
      <c r="HN6" s="97"/>
      <c r="HO6" s="97"/>
      <c r="HP6" s="97"/>
      <c r="HQ6" s="97"/>
      <c r="HR6" s="97"/>
      <c r="HS6" s="97"/>
      <c r="HT6" s="97"/>
      <c r="HU6" s="97"/>
      <c r="HV6" s="97"/>
      <c r="HW6" s="97"/>
      <c r="HX6" s="97"/>
      <c r="HY6" s="97"/>
      <c r="HZ6" s="97"/>
      <c r="IA6" s="97"/>
      <c r="IB6" s="97"/>
      <c r="IC6" s="97"/>
      <c r="ID6" s="97"/>
      <c r="IE6" s="97"/>
      <c r="IF6" s="97"/>
      <c r="IG6" s="97"/>
      <c r="IH6" s="97"/>
      <c r="II6" s="97"/>
      <c r="IJ6" s="97"/>
      <c r="IK6" s="97"/>
      <c r="IL6" s="97"/>
      <c r="IM6" s="97"/>
      <c r="IV6" s="97"/>
      <c r="IW6" s="97"/>
      <c r="IX6" s="97"/>
      <c r="IY6" s="97"/>
      <c r="IZ6" s="97"/>
      <c r="JA6" s="97"/>
    </row>
    <row r="7" spans="1:262" x14ac:dyDescent="0.15">
      <c r="B7" s="97"/>
      <c r="GU7" s="97"/>
      <c r="GX7" s="97"/>
    </row>
    <row r="8" spans="1:262" x14ac:dyDescent="0.15">
      <c r="B8" s="97"/>
      <c r="GU8" s="97"/>
      <c r="GX8" s="97"/>
    </row>
    <row r="9" spans="1:262" x14ac:dyDescent="0.15">
      <c r="B9" s="97"/>
      <c r="GX9" s="97"/>
    </row>
    <row r="10" spans="1:262" x14ac:dyDescent="0.15">
      <c r="B10" s="97"/>
      <c r="GX10" s="97"/>
    </row>
    <row r="11" spans="1:262" x14ac:dyDescent="0.15">
      <c r="B11" s="97"/>
      <c r="GX11" s="97"/>
    </row>
    <row r="12" spans="1:262" x14ac:dyDescent="0.15">
      <c r="B12" s="97"/>
      <c r="GX12" s="97"/>
    </row>
    <row r="13" spans="1:262" x14ac:dyDescent="0.15">
      <c r="B13" s="97"/>
    </row>
    <row r="14" spans="1:262" x14ac:dyDescent="0.15">
      <c r="B14" s="97"/>
    </row>
    <row r="15" spans="1:262" x14ac:dyDescent="0.15">
      <c r="B15" s="97"/>
    </row>
    <row r="16" spans="1:262" x14ac:dyDescent="0.15">
      <c r="B16" s="97"/>
    </row>
    <row r="17" spans="2:2" x14ac:dyDescent="0.15">
      <c r="B17" s="97"/>
    </row>
    <row r="18" spans="2:2" x14ac:dyDescent="0.15">
      <c r="B18" s="97"/>
    </row>
    <row r="19" spans="2:2" x14ac:dyDescent="0.15">
      <c r="B19" s="97"/>
    </row>
    <row r="20" spans="2:2" x14ac:dyDescent="0.15">
      <c r="B20" s="97"/>
    </row>
    <row r="21" spans="2:2" x14ac:dyDescent="0.15">
      <c r="B21" s="97"/>
    </row>
    <row r="22" spans="2:2" x14ac:dyDescent="0.15">
      <c r="B22" s="97"/>
    </row>
    <row r="23" spans="2:2" x14ac:dyDescent="0.15">
      <c r="B23" s="97"/>
    </row>
    <row r="24" spans="2:2" x14ac:dyDescent="0.15">
      <c r="B24" s="97"/>
    </row>
    <row r="25" spans="2:2" x14ac:dyDescent="0.15">
      <c r="B25" s="97"/>
    </row>
    <row r="26" spans="2:2" x14ac:dyDescent="0.15">
      <c r="B26" s="97"/>
    </row>
    <row r="27" spans="2:2" x14ac:dyDescent="0.15">
      <c r="B27" s="97"/>
    </row>
    <row r="28" spans="2:2" x14ac:dyDescent="0.15">
      <c r="B28" s="97"/>
    </row>
    <row r="29" spans="2:2" x14ac:dyDescent="0.15">
      <c r="B29" s="97"/>
    </row>
    <row r="30" spans="2:2" x14ac:dyDescent="0.15">
      <c r="B30" s="97"/>
    </row>
    <row r="31" spans="2:2" x14ac:dyDescent="0.15">
      <c r="B31" s="97"/>
    </row>
    <row r="32" spans="2:2" x14ac:dyDescent="0.15">
      <c r="B32" s="97"/>
    </row>
    <row r="33" spans="2:2" x14ac:dyDescent="0.15">
      <c r="B33" s="97"/>
    </row>
    <row r="34" spans="2:2" x14ac:dyDescent="0.15">
      <c r="B34" s="97"/>
    </row>
  </sheetData>
  <mergeCells count="36">
    <mergeCell ref="GX1:HC1"/>
    <mergeCell ref="IN1:IO1"/>
    <mergeCell ref="IP1:IQ1"/>
    <mergeCell ref="IR1:IS1"/>
    <mergeCell ref="HV1:IA1"/>
    <mergeCell ref="IB1:IG1"/>
    <mergeCell ref="IT1:IU1"/>
    <mergeCell ref="IV1:JB1"/>
    <mergeCell ref="A1:A2"/>
    <mergeCell ref="B1:B2"/>
    <mergeCell ref="C1:C2"/>
    <mergeCell ref="IH1:IM1"/>
    <mergeCell ref="FS1:FS2"/>
    <mergeCell ref="FT1:FU1"/>
    <mergeCell ref="HD1:HI1"/>
    <mergeCell ref="EY1:EY2"/>
    <mergeCell ref="AZ1:BO1"/>
    <mergeCell ref="HJ1:HO1"/>
    <mergeCell ref="HP1:HU1"/>
    <mergeCell ref="BP1:CE1"/>
    <mergeCell ref="CF1:CU1"/>
    <mergeCell ref="CV1:DK1"/>
    <mergeCell ref="D1:S1"/>
    <mergeCell ref="AJ1:AY1"/>
    <mergeCell ref="GU1:GW1"/>
    <mergeCell ref="GK1:GO1"/>
    <mergeCell ref="EZ1:FB1"/>
    <mergeCell ref="DL1:EA1"/>
    <mergeCell ref="EH1:EX1"/>
    <mergeCell ref="FC1:FR1"/>
    <mergeCell ref="EB1:EC1"/>
    <mergeCell ref="EE1:EG1"/>
    <mergeCell ref="GP1:GT1"/>
    <mergeCell ref="FV1:GJ1"/>
    <mergeCell ref="ED1:ED2"/>
    <mergeCell ref="T1:AI1"/>
  </mergeCells>
  <phoneticPr fontId="3"/>
  <pageMargins left="0.7" right="0.7" top="0.75" bottom="0.75" header="0.3" footer="0.3"/>
  <pageSetup paperSize="9" orientation="portrait"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V34"/>
  <sheetViews>
    <sheetView showGridLines="0" workbookViewId="0">
      <selection sqref="A1:A2"/>
    </sheetView>
  </sheetViews>
  <sheetFormatPr defaultColWidth="4.625" defaultRowHeight="13.5" x14ac:dyDescent="0.15"/>
  <cols>
    <col min="1" max="16" width="6.625" customWidth="1"/>
    <col min="17" max="17" width="10.625" customWidth="1"/>
    <col min="18" max="21" width="7.625" customWidth="1"/>
    <col min="22" max="29" width="6.625" customWidth="1"/>
    <col min="30" max="30" width="10.625" customWidth="1"/>
    <col min="31" max="50" width="6.625" customWidth="1"/>
    <col min="51" max="51" width="11.625" customWidth="1"/>
    <col min="52" max="71" width="6.625" customWidth="1"/>
    <col min="72" max="72" width="11.625" customWidth="1"/>
    <col min="73" max="89" width="6.625" customWidth="1"/>
    <col min="90" max="90" width="11.625" customWidth="1"/>
    <col min="91" max="99" width="6.625" customWidth="1"/>
    <col min="100" max="100" width="15.625" customWidth="1"/>
  </cols>
  <sheetData>
    <row r="1" spans="1:100" s="79" customFormat="1" ht="13.5" customHeight="1" x14ac:dyDescent="0.15">
      <c r="A1" s="774" t="s">
        <v>83</v>
      </c>
      <c r="B1" s="775" t="s">
        <v>36</v>
      </c>
      <c r="C1" s="778" t="s">
        <v>84</v>
      </c>
      <c r="D1" s="781" t="s">
        <v>1267</v>
      </c>
      <c r="E1" s="776"/>
      <c r="F1" s="776"/>
      <c r="G1" s="776"/>
      <c r="H1" s="776"/>
      <c r="I1" s="776"/>
      <c r="J1" s="777"/>
      <c r="K1" s="781" t="s">
        <v>1274</v>
      </c>
      <c r="L1" s="776"/>
      <c r="M1" s="776"/>
      <c r="N1" s="776"/>
      <c r="O1" s="777"/>
      <c r="P1" s="781" t="s">
        <v>1275</v>
      </c>
      <c r="Q1" s="777"/>
      <c r="R1" s="781" t="s">
        <v>1279</v>
      </c>
      <c r="S1" s="776"/>
      <c r="T1" s="776"/>
      <c r="U1" s="777"/>
      <c r="V1" s="781" t="s">
        <v>1280</v>
      </c>
      <c r="W1" s="776"/>
      <c r="X1" s="776"/>
      <c r="Y1" s="776"/>
      <c r="Z1" s="776"/>
      <c r="AA1" s="776"/>
      <c r="AB1" s="777"/>
      <c r="AC1" s="781" t="s">
        <v>1281</v>
      </c>
      <c r="AD1" s="789"/>
      <c r="AE1" s="781" t="s">
        <v>1282</v>
      </c>
      <c r="AF1" s="776"/>
      <c r="AG1" s="776"/>
      <c r="AH1" s="776"/>
      <c r="AI1" s="776"/>
      <c r="AJ1" s="776"/>
      <c r="AK1" s="776"/>
      <c r="AL1" s="776"/>
      <c r="AM1" s="776"/>
      <c r="AN1" s="777"/>
      <c r="AO1" s="770" t="s">
        <v>1293</v>
      </c>
      <c r="AP1" s="771"/>
      <c r="AQ1" s="771"/>
      <c r="AR1" s="771"/>
      <c r="AS1" s="771"/>
      <c r="AT1" s="771"/>
      <c r="AU1" s="771"/>
      <c r="AV1" s="771"/>
      <c r="AW1" s="772"/>
      <c r="AX1" s="781" t="s">
        <v>1294</v>
      </c>
      <c r="AY1" s="777"/>
      <c r="AZ1" s="781" t="s">
        <v>1295</v>
      </c>
      <c r="BA1" s="776"/>
      <c r="BB1" s="776"/>
      <c r="BC1" s="776"/>
      <c r="BD1" s="776"/>
      <c r="BE1" s="776"/>
      <c r="BF1" s="776"/>
      <c r="BG1" s="776"/>
      <c r="BH1" s="776"/>
      <c r="BI1" s="789"/>
      <c r="BJ1" s="770" t="s">
        <v>1302</v>
      </c>
      <c r="BK1" s="771"/>
      <c r="BL1" s="771"/>
      <c r="BM1" s="771"/>
      <c r="BN1" s="771"/>
      <c r="BO1" s="771"/>
      <c r="BP1" s="771"/>
      <c r="BQ1" s="771"/>
      <c r="BR1" s="772"/>
      <c r="BS1" s="781" t="s">
        <v>1303</v>
      </c>
      <c r="BT1" s="777"/>
      <c r="BU1" s="781" t="s">
        <v>1308</v>
      </c>
      <c r="BV1" s="776"/>
      <c r="BW1" s="776"/>
      <c r="BX1" s="776"/>
      <c r="BY1" s="776"/>
      <c r="BZ1" s="776"/>
      <c r="CA1" s="776"/>
      <c r="CB1" s="776"/>
      <c r="CC1" s="777"/>
      <c r="CD1" s="781" t="s">
        <v>1309</v>
      </c>
      <c r="CE1" s="776"/>
      <c r="CF1" s="776"/>
      <c r="CG1" s="776"/>
      <c r="CH1" s="776"/>
      <c r="CI1" s="776"/>
      <c r="CJ1" s="789"/>
      <c r="CK1" s="781" t="s">
        <v>1307</v>
      </c>
      <c r="CL1" s="777"/>
      <c r="CM1" s="781" t="s">
        <v>1263</v>
      </c>
      <c r="CN1" s="776"/>
      <c r="CO1" s="777"/>
      <c r="CP1" s="781" t="s">
        <v>1264</v>
      </c>
      <c r="CQ1" s="776"/>
      <c r="CR1" s="777"/>
      <c r="CS1" s="781" t="s">
        <v>1265</v>
      </c>
      <c r="CT1" s="776"/>
      <c r="CU1" s="777"/>
      <c r="CV1" s="806" t="s">
        <v>1266</v>
      </c>
    </row>
    <row r="2" spans="1:100" s="98" customFormat="1" ht="117.75" customHeight="1" x14ac:dyDescent="0.15">
      <c r="A2" s="774"/>
      <c r="B2" s="799"/>
      <c r="C2" s="800"/>
      <c r="D2" s="278" t="s">
        <v>173</v>
      </c>
      <c r="E2" s="279" t="s">
        <v>1268</v>
      </c>
      <c r="F2" s="279" t="s">
        <v>1269</v>
      </c>
      <c r="G2" s="279" t="s">
        <v>1270</v>
      </c>
      <c r="H2" s="279" t="s">
        <v>1271</v>
      </c>
      <c r="I2" s="279" t="s">
        <v>1272</v>
      </c>
      <c r="J2" s="280" t="s">
        <v>1273</v>
      </c>
      <c r="K2" s="278" t="s">
        <v>174</v>
      </c>
      <c r="L2" s="279" t="s">
        <v>864</v>
      </c>
      <c r="M2" s="279" t="s">
        <v>865</v>
      </c>
      <c r="N2" s="279" t="s">
        <v>862</v>
      </c>
      <c r="O2" s="280" t="s">
        <v>1044</v>
      </c>
      <c r="P2" s="281" t="s">
        <v>175</v>
      </c>
      <c r="Q2" s="282" t="s">
        <v>859</v>
      </c>
      <c r="R2" s="278" t="s">
        <v>1276</v>
      </c>
      <c r="S2" s="279" t="s">
        <v>1277</v>
      </c>
      <c r="T2" s="279" t="s">
        <v>1278</v>
      </c>
      <c r="U2" s="280" t="s">
        <v>860</v>
      </c>
      <c r="V2" s="278" t="s">
        <v>174</v>
      </c>
      <c r="W2" s="279" t="s">
        <v>870</v>
      </c>
      <c r="X2" s="279" t="s">
        <v>871</v>
      </c>
      <c r="Y2" s="279" t="s">
        <v>863</v>
      </c>
      <c r="Z2" s="279" t="s">
        <v>861</v>
      </c>
      <c r="AA2" s="279" t="s">
        <v>862</v>
      </c>
      <c r="AB2" s="280" t="s">
        <v>872</v>
      </c>
      <c r="AC2" s="281" t="s">
        <v>175</v>
      </c>
      <c r="AD2" s="283" t="s">
        <v>859</v>
      </c>
      <c r="AE2" s="278" t="s">
        <v>1283</v>
      </c>
      <c r="AF2" s="279" t="s">
        <v>1284</v>
      </c>
      <c r="AG2" s="279" t="s">
        <v>1285</v>
      </c>
      <c r="AH2" s="279" t="s">
        <v>1286</v>
      </c>
      <c r="AI2" s="279" t="s">
        <v>1287</v>
      </c>
      <c r="AJ2" s="279" t="s">
        <v>1289</v>
      </c>
      <c r="AK2" s="279" t="s">
        <v>1291</v>
      </c>
      <c r="AL2" s="279" t="s">
        <v>1288</v>
      </c>
      <c r="AM2" s="279" t="s">
        <v>1290</v>
      </c>
      <c r="AN2" s="280" t="s">
        <v>1292</v>
      </c>
      <c r="AO2" s="278" t="s">
        <v>174</v>
      </c>
      <c r="AP2" s="279" t="s">
        <v>1045</v>
      </c>
      <c r="AQ2" s="279" t="s">
        <v>1046</v>
      </c>
      <c r="AR2" s="279" t="s">
        <v>1047</v>
      </c>
      <c r="AS2" s="279" t="s">
        <v>1048</v>
      </c>
      <c r="AT2" s="279" t="s">
        <v>1049</v>
      </c>
      <c r="AU2" s="279" t="s">
        <v>1050</v>
      </c>
      <c r="AV2" s="279" t="s">
        <v>1051</v>
      </c>
      <c r="AW2" s="280" t="s">
        <v>1052</v>
      </c>
      <c r="AX2" s="281" t="s">
        <v>175</v>
      </c>
      <c r="AY2" s="282" t="s">
        <v>859</v>
      </c>
      <c r="AZ2" s="278" t="s">
        <v>1296</v>
      </c>
      <c r="BA2" s="279" t="s">
        <v>1297</v>
      </c>
      <c r="BB2" s="279" t="s">
        <v>1298</v>
      </c>
      <c r="BC2" s="279" t="s">
        <v>1286</v>
      </c>
      <c r="BD2" s="279" t="s">
        <v>1287</v>
      </c>
      <c r="BE2" s="279" t="s">
        <v>1299</v>
      </c>
      <c r="BF2" s="279" t="s">
        <v>1291</v>
      </c>
      <c r="BG2" s="279" t="s">
        <v>1300</v>
      </c>
      <c r="BH2" s="279" t="s">
        <v>1301</v>
      </c>
      <c r="BI2" s="284" t="s">
        <v>1292</v>
      </c>
      <c r="BJ2" s="278" t="s">
        <v>174</v>
      </c>
      <c r="BK2" s="279" t="s">
        <v>864</v>
      </c>
      <c r="BL2" s="279" t="s">
        <v>865</v>
      </c>
      <c r="BM2" s="279" t="s">
        <v>866</v>
      </c>
      <c r="BN2" s="279" t="s">
        <v>867</v>
      </c>
      <c r="BO2" s="279" t="s">
        <v>868</v>
      </c>
      <c r="BP2" s="279" t="s">
        <v>869</v>
      </c>
      <c r="BQ2" s="279" t="s">
        <v>1051</v>
      </c>
      <c r="BR2" s="280" t="s">
        <v>1052</v>
      </c>
      <c r="BS2" s="281" t="s">
        <v>175</v>
      </c>
      <c r="BT2" s="282" t="s">
        <v>859</v>
      </c>
      <c r="BU2" s="278" t="s">
        <v>1304</v>
      </c>
      <c r="BV2" s="279" t="s">
        <v>1305</v>
      </c>
      <c r="BW2" s="279" t="s">
        <v>1278</v>
      </c>
      <c r="BX2" s="279" t="s">
        <v>1287</v>
      </c>
      <c r="BY2" s="279" t="s">
        <v>1289</v>
      </c>
      <c r="BZ2" s="279" t="s">
        <v>1291</v>
      </c>
      <c r="CA2" s="279" t="s">
        <v>1300</v>
      </c>
      <c r="CB2" s="279" t="s">
        <v>1306</v>
      </c>
      <c r="CC2" s="280" t="s">
        <v>1292</v>
      </c>
      <c r="CD2" s="278" t="s">
        <v>174</v>
      </c>
      <c r="CE2" s="279" t="s">
        <v>873</v>
      </c>
      <c r="CF2" s="279" t="s">
        <v>876</v>
      </c>
      <c r="CG2" s="279" t="s">
        <v>874</v>
      </c>
      <c r="CH2" s="279" t="s">
        <v>877</v>
      </c>
      <c r="CI2" s="279" t="s">
        <v>875</v>
      </c>
      <c r="CJ2" s="284" t="s">
        <v>878</v>
      </c>
      <c r="CK2" s="281" t="s">
        <v>175</v>
      </c>
      <c r="CL2" s="282" t="s">
        <v>859</v>
      </c>
      <c r="CM2" s="278" t="s">
        <v>880</v>
      </c>
      <c r="CN2" s="279" t="s">
        <v>879</v>
      </c>
      <c r="CO2" s="280" t="s">
        <v>881</v>
      </c>
      <c r="CP2" s="278" t="s">
        <v>880</v>
      </c>
      <c r="CQ2" s="279" t="s">
        <v>879</v>
      </c>
      <c r="CR2" s="280" t="s">
        <v>881</v>
      </c>
      <c r="CS2" s="278" t="s">
        <v>880</v>
      </c>
      <c r="CT2" s="279" t="s">
        <v>879</v>
      </c>
      <c r="CU2" s="280" t="s">
        <v>881</v>
      </c>
      <c r="CV2" s="807"/>
    </row>
    <row r="3" spans="1:100" s="79" customFormat="1" ht="20.100000000000001" customHeight="1" x14ac:dyDescent="0.15">
      <c r="A3" s="116"/>
      <c r="B3" s="117" t="str">
        <f>IF(調査票!$H$19="","",調査票!$H$19)</f>
        <v/>
      </c>
      <c r="C3" s="144" t="str">
        <f>IF(調査票!$H$21="","",調査票!$H$21)</f>
        <v/>
      </c>
      <c r="D3" s="150" t="str">
        <f>IF(調査票!$M$745="","",調査票!$M$745)</f>
        <v/>
      </c>
      <c r="E3" s="152" t="str">
        <f>IF(調査票!$M$748="","",調査票!$M$748)</f>
        <v/>
      </c>
      <c r="F3" s="152" t="str">
        <f>IF(調査票!$R$748="","",調査票!$R$748)</f>
        <v/>
      </c>
      <c r="G3" s="152" t="str">
        <f>IF(調査票!$W$748="","",調査票!$W$748)</f>
        <v/>
      </c>
      <c r="H3" s="152" t="str">
        <f>IF(調査票!$M$749="","",調査票!$M$749)</f>
        <v/>
      </c>
      <c r="I3" s="152" t="str">
        <f>IF(調査票!$R$749="","",調査票!$R$749)</f>
        <v/>
      </c>
      <c r="J3" s="151" t="str">
        <f>IF(調査票!$W$749="","",調査票!$W$749)</f>
        <v/>
      </c>
      <c r="K3" s="150" t="str">
        <f>IF(調査票!$M$757="","",調査票!$M$757)</f>
        <v/>
      </c>
      <c r="L3" s="166" t="str">
        <f>IF(調査票!$M$760="","",調査票!$M$760)</f>
        <v/>
      </c>
      <c r="M3" s="166" t="str">
        <f>IF(調査票!$R$760="","",調査票!$R$760)</f>
        <v/>
      </c>
      <c r="N3" s="152" t="str">
        <f>IF(調査票!$M$761="","",調査票!$M$761)</f>
        <v/>
      </c>
      <c r="O3" s="151" t="str">
        <f>IF(調査票!$R$761="","",調査票!$R$761)</f>
        <v/>
      </c>
      <c r="P3" s="174" t="str">
        <f>IF(調査票!$AT$764="","",調査票!$AT$764)</f>
        <v/>
      </c>
      <c r="Q3" s="151" t="str">
        <f>IF(調査票!$E$769="","",調査票!$E$769)</f>
        <v/>
      </c>
      <c r="R3" s="150" t="str">
        <f>IF(調査票!$M$775="","",調査票!$M$775)</f>
        <v/>
      </c>
      <c r="S3" s="152" t="str">
        <f>IF(調査票!$R$775="","",調査票!$R$775)</f>
        <v/>
      </c>
      <c r="T3" s="152" t="str">
        <f>IF(調査票!$W$775="","",調査票!$W$775)</f>
        <v/>
      </c>
      <c r="U3" s="151" t="str">
        <f>IF(調査票!$M$778="","",調査票!$M$778)</f>
        <v/>
      </c>
      <c r="V3" s="150" t="str">
        <f>IF(調査票!$M$783="","",調査票!$M$783)</f>
        <v/>
      </c>
      <c r="W3" s="152" t="str">
        <f>IF(調査票!$M$786="","",調査票!$M$786)</f>
        <v/>
      </c>
      <c r="X3" s="152" t="str">
        <f>IF(調査票!$R$786="","",調査票!$R$786)</f>
        <v/>
      </c>
      <c r="Y3" s="152" t="str">
        <f>IF(調査票!$M$787="","",調査票!$M$787)</f>
        <v/>
      </c>
      <c r="Z3" s="152" t="str">
        <f>IF(調査票!$R$787="","",調査票!$R$787)</f>
        <v/>
      </c>
      <c r="AA3" s="152" t="str">
        <f>IF(調査票!$M$788="","",調査票!$M$788)</f>
        <v/>
      </c>
      <c r="AB3" s="151" t="str">
        <f>IF(調査票!$R$788="","",調査票!$R$788)</f>
        <v/>
      </c>
      <c r="AC3" s="174" t="str">
        <f>IF(調査票!$AT$791="","",調査票!$AT$791)</f>
        <v/>
      </c>
      <c r="AD3" s="159" t="str">
        <f>IF(調査票!$E$796="","",調査票!$E$796)</f>
        <v/>
      </c>
      <c r="AE3" s="150" t="str">
        <f>IF(調査票!$M$805="","",調査票!$M$805)</f>
        <v/>
      </c>
      <c r="AF3" s="152" t="str">
        <f>IF(調査票!$R$805="","",調査票!$R$805)</f>
        <v/>
      </c>
      <c r="AG3" s="152" t="str">
        <f>IF(調査票!$W$805="","",調査票!$W$805)</f>
        <v/>
      </c>
      <c r="AH3" s="152" t="str">
        <f>IF(調査票!$AB$805="","",調査票!$AB$805)</f>
        <v/>
      </c>
      <c r="AI3" s="152" t="str">
        <f>IF(調査票!$M$808="","",調査票!$M$808)</f>
        <v/>
      </c>
      <c r="AJ3" s="152" t="str">
        <f>IF(調査票!$R$808="","",調査票!$R$808)</f>
        <v/>
      </c>
      <c r="AK3" s="152" t="str">
        <f>IF(調査票!$W$808="","",調査票!$W$808)</f>
        <v/>
      </c>
      <c r="AL3" s="152" t="str">
        <f>IF(調査票!$M$809="","",調査票!$M$809)</f>
        <v/>
      </c>
      <c r="AM3" s="152" t="str">
        <f>IF(調査票!$R$809="","",調査票!$R$809)</f>
        <v/>
      </c>
      <c r="AN3" s="151" t="str">
        <f>IF(調査票!$W$809="","",調査票!$W$809)</f>
        <v/>
      </c>
      <c r="AO3" s="150" t="str">
        <f>IF(調査票!$M$817="","",調査票!$M$817)</f>
        <v/>
      </c>
      <c r="AP3" s="152" t="str">
        <f>IF(調査票!$M$820="","",調査票!$M$820)</f>
        <v/>
      </c>
      <c r="AQ3" s="152" t="str">
        <f>IF(調査票!$R$820="","",調査票!$R$820)</f>
        <v/>
      </c>
      <c r="AR3" s="152" t="str">
        <f>IF(調査票!$M$821="","",調査票!$M$821)</f>
        <v/>
      </c>
      <c r="AS3" s="152" t="str">
        <f>IF(調査票!$R$821="","",調査票!$R$821)</f>
        <v/>
      </c>
      <c r="AT3" s="152" t="str">
        <f>IF(調査票!$M$822="","",調査票!$M$822)</f>
        <v/>
      </c>
      <c r="AU3" s="152" t="str">
        <f>IF(調査票!$R$822="","",調査票!$R$822)</f>
        <v/>
      </c>
      <c r="AV3" s="152" t="str">
        <f>IF(調査票!$M$823="","",調査票!$M$823)</f>
        <v/>
      </c>
      <c r="AW3" s="151" t="str">
        <f>IF(調査票!$R$823="","",調査票!$R$823)</f>
        <v/>
      </c>
      <c r="AX3" s="174" t="str">
        <f>IF(調査票!$AT$826="","",調査票!$AT$826)</f>
        <v/>
      </c>
      <c r="AY3" s="151" t="str">
        <f>IF(調査票!$E$831="","",調査票!$E$831)</f>
        <v/>
      </c>
      <c r="AZ3" s="150" t="str">
        <f>IF(調査票!$M$840="","",調査票!$M$840)</f>
        <v/>
      </c>
      <c r="BA3" s="152" t="str">
        <f>IF(調査票!$R$840="","",調査票!$R$840)</f>
        <v/>
      </c>
      <c r="BB3" s="152" t="str">
        <f>IF(調査票!$W$840="","",調査票!$W$840)</f>
        <v/>
      </c>
      <c r="BC3" s="152" t="str">
        <f>IF(調査票!$AB$840="","",調査票!$AB$840)</f>
        <v/>
      </c>
      <c r="BD3" s="152" t="str">
        <f>IF(調査票!$M$843="","",調査票!$M$843)</f>
        <v/>
      </c>
      <c r="BE3" s="152" t="str">
        <f>IF(調査票!$R$843="","",調査票!$R$843)</f>
        <v/>
      </c>
      <c r="BF3" s="152" t="str">
        <f>IF(調査票!$W$843="","",調査票!$W$843)</f>
        <v/>
      </c>
      <c r="BG3" s="152" t="str">
        <f>IF(調査票!$M$844="","",調査票!$M$844)</f>
        <v/>
      </c>
      <c r="BH3" s="152" t="str">
        <f>IF(調査票!$R$844="","",調査票!$R$844)</f>
        <v/>
      </c>
      <c r="BI3" s="159" t="str">
        <f>IF(調査票!$W$844="","",調査票!$W$844)</f>
        <v/>
      </c>
      <c r="BJ3" s="150" t="str">
        <f>IF(調査票!$M$852="","",調査票!$M$852)</f>
        <v/>
      </c>
      <c r="BK3" s="152" t="str">
        <f>IF(調査票!$M$855="","",調査票!$M$855)</f>
        <v/>
      </c>
      <c r="BL3" s="152" t="str">
        <f>IF(調査票!$R$855="","",調査票!$R$855)</f>
        <v/>
      </c>
      <c r="BM3" s="152" t="str">
        <f>IF(調査票!$M$856="","",調査票!$M$856)</f>
        <v/>
      </c>
      <c r="BN3" s="152" t="str">
        <f>IF(調査票!$R$856="","",調査票!$R$856)</f>
        <v/>
      </c>
      <c r="BO3" s="152" t="str">
        <f>IF(調査票!$M$857="","",調査票!$M$857)</f>
        <v/>
      </c>
      <c r="BP3" s="152" t="str">
        <f>IF(調査票!$R$857="","",調査票!$R$857)</f>
        <v/>
      </c>
      <c r="BQ3" s="152" t="str">
        <f>IF(調査票!$M$858="","",調査票!$M$858)</f>
        <v/>
      </c>
      <c r="BR3" s="152" t="str">
        <f>IF(調査票!$R$858="","",調査票!$R$858)</f>
        <v/>
      </c>
      <c r="BS3" s="174" t="str">
        <f>IF(調査票!$AT$861="","",調査票!$AT$861)</f>
        <v/>
      </c>
      <c r="BT3" s="151" t="str">
        <f>IF(調査票!$E$866="","",調査票!$E$866)</f>
        <v/>
      </c>
      <c r="BU3" s="150" t="str">
        <f>IF(調査票!$M$875="","",調査票!$M$875)</f>
        <v/>
      </c>
      <c r="BV3" s="152" t="str">
        <f>IF(調査票!$R$875="","",調査票!$R$875)</f>
        <v/>
      </c>
      <c r="BW3" s="152" t="str">
        <f>IF(調査票!$W$875="","",調査票!$W$875)</f>
        <v/>
      </c>
      <c r="BX3" s="152" t="str">
        <f>IF(調査票!$M$878="","",調査票!$M$878)</f>
        <v/>
      </c>
      <c r="BY3" s="152" t="str">
        <f>IF(調査票!$R$878="","",調査票!$R$878)</f>
        <v/>
      </c>
      <c r="BZ3" s="152" t="str">
        <f>IF(調査票!$W$878="","",調査票!$W$878)</f>
        <v/>
      </c>
      <c r="CA3" s="152" t="str">
        <f>IF(調査票!$M$879="","",調査票!$M$879)</f>
        <v/>
      </c>
      <c r="CB3" s="152" t="str">
        <f>IF(調査票!$R$879="","",調査票!$R$879)</f>
        <v/>
      </c>
      <c r="CC3" s="151" t="str">
        <f>IF(調査票!$W$879="","",調査票!$W$879)</f>
        <v/>
      </c>
      <c r="CD3" s="150" t="str">
        <f>IF(調査票!$M$889="","",調査票!$M$889)</f>
        <v/>
      </c>
      <c r="CE3" s="152" t="str">
        <f>IF(調査票!$M$892="","",調査票!$M$892)</f>
        <v/>
      </c>
      <c r="CF3" s="152" t="str">
        <f>IF(調査票!$R$892="","",調査票!$R$892)</f>
        <v/>
      </c>
      <c r="CG3" s="152" t="str">
        <f>IF(調査票!$M$893="","",調査票!$M$893)</f>
        <v/>
      </c>
      <c r="CH3" s="152" t="str">
        <f>IF(調査票!$R$893="","",調査票!$R$893)</f>
        <v/>
      </c>
      <c r="CI3" s="152" t="str">
        <f>IF(調査票!$M$894="","",調査票!$M$894)</f>
        <v/>
      </c>
      <c r="CJ3" s="159" t="str">
        <f>IF(調査票!$R$894="","",調査票!$R$894)</f>
        <v/>
      </c>
      <c r="CK3" s="174" t="str">
        <f>IF(調査票!$AT$897="","",調査票!$AT$897)</f>
        <v/>
      </c>
      <c r="CL3" s="151" t="str">
        <f>IF(調査票!$E$902="","",調査票!$E$902)</f>
        <v/>
      </c>
      <c r="CM3" s="150" t="str">
        <f>IF(調査票!$I$910="","",調査票!$I$910)</f>
        <v/>
      </c>
      <c r="CN3" s="152" t="str">
        <f>IF(調査票!$N$910="","",調査票!$N$910)</f>
        <v/>
      </c>
      <c r="CO3" s="151" t="str">
        <f>IF(調査票!$S$910="","",調査票!$S$910)</f>
        <v/>
      </c>
      <c r="CP3" s="150" t="str">
        <f>IF(調査票!$I$911="","",調査票!$I$911)</f>
        <v/>
      </c>
      <c r="CQ3" s="152" t="str">
        <f>IF(調査票!$N$911="","",調査票!$N$911)</f>
        <v/>
      </c>
      <c r="CR3" s="151" t="str">
        <f>IF(調査票!$S$911="","",調査票!$S$911)</f>
        <v/>
      </c>
      <c r="CS3" s="150" t="str">
        <f>IF(調査票!$I$912="","",調査票!$I$912)</f>
        <v/>
      </c>
      <c r="CT3" s="152" t="str">
        <f>IF(調査票!$N$912="","",調査票!$N$912)</f>
        <v/>
      </c>
      <c r="CU3" s="151" t="str">
        <f>IF(調査票!$S$912="","",調査票!$S$912)</f>
        <v/>
      </c>
      <c r="CV3" s="155" t="str">
        <f>IF(調査票!$D$917="","",調査票!$D$917)</f>
        <v/>
      </c>
    </row>
    <row r="5" spans="1:100" x14ac:dyDescent="0.15">
      <c r="B5" s="97"/>
    </row>
    <row r="6" spans="1:100" x14ac:dyDescent="0.15">
      <c r="B6" s="97"/>
      <c r="L6" s="97"/>
      <c r="M6" s="97"/>
    </row>
    <row r="7" spans="1:100" x14ac:dyDescent="0.15">
      <c r="B7" s="97"/>
    </row>
    <row r="8" spans="1:100" x14ac:dyDescent="0.15">
      <c r="B8" s="97"/>
    </row>
    <row r="9" spans="1:100" x14ac:dyDescent="0.15">
      <c r="B9" s="97"/>
    </row>
    <row r="10" spans="1:100" x14ac:dyDescent="0.15">
      <c r="B10" s="97"/>
    </row>
    <row r="11" spans="1:100" x14ac:dyDescent="0.15">
      <c r="B11" s="97"/>
    </row>
    <row r="12" spans="1:100" x14ac:dyDescent="0.15">
      <c r="B12" s="97"/>
    </row>
    <row r="13" spans="1:100" x14ac:dyDescent="0.15">
      <c r="B13" s="97"/>
    </row>
    <row r="14" spans="1:100" x14ac:dyDescent="0.15">
      <c r="B14" s="97"/>
    </row>
    <row r="15" spans="1:100" x14ac:dyDescent="0.15">
      <c r="B15" s="97"/>
    </row>
    <row r="16" spans="1:100" x14ac:dyDescent="0.15">
      <c r="B16" s="97"/>
    </row>
    <row r="17" spans="2:2" x14ac:dyDescent="0.15">
      <c r="B17" s="97"/>
    </row>
    <row r="18" spans="2:2" x14ac:dyDescent="0.15">
      <c r="B18" s="97"/>
    </row>
    <row r="19" spans="2:2" x14ac:dyDescent="0.15">
      <c r="B19" s="97"/>
    </row>
    <row r="20" spans="2:2" x14ac:dyDescent="0.15">
      <c r="B20" s="97"/>
    </row>
    <row r="21" spans="2:2" x14ac:dyDescent="0.15">
      <c r="B21" s="97"/>
    </row>
    <row r="22" spans="2:2" x14ac:dyDescent="0.15">
      <c r="B22" s="97"/>
    </row>
    <row r="23" spans="2:2" x14ac:dyDescent="0.15">
      <c r="B23" s="97"/>
    </row>
    <row r="24" spans="2:2" x14ac:dyDescent="0.15">
      <c r="B24" s="97"/>
    </row>
    <row r="25" spans="2:2" x14ac:dyDescent="0.15">
      <c r="B25" s="97"/>
    </row>
    <row r="26" spans="2:2" x14ac:dyDescent="0.15">
      <c r="B26" s="97"/>
    </row>
    <row r="27" spans="2:2" x14ac:dyDescent="0.15">
      <c r="B27" s="97"/>
    </row>
    <row r="28" spans="2:2" x14ac:dyDescent="0.15">
      <c r="B28" s="97"/>
    </row>
    <row r="29" spans="2:2" x14ac:dyDescent="0.15">
      <c r="B29" s="97"/>
    </row>
    <row r="30" spans="2:2" x14ac:dyDescent="0.15">
      <c r="B30" s="97"/>
    </row>
    <row r="31" spans="2:2" x14ac:dyDescent="0.15">
      <c r="B31" s="97"/>
    </row>
    <row r="32" spans="2:2" x14ac:dyDescent="0.15">
      <c r="B32" s="97"/>
    </row>
    <row r="33" spans="2:2" x14ac:dyDescent="0.15">
      <c r="B33" s="97"/>
    </row>
    <row r="34" spans="2:2" x14ac:dyDescent="0.15">
      <c r="B34" s="97"/>
    </row>
  </sheetData>
  <mergeCells count="22">
    <mergeCell ref="BJ1:BR1"/>
    <mergeCell ref="A1:A2"/>
    <mergeCell ref="B1:B2"/>
    <mergeCell ref="C1:C2"/>
    <mergeCell ref="BS1:BT1"/>
    <mergeCell ref="D1:J1"/>
    <mergeCell ref="K1:O1"/>
    <mergeCell ref="P1:Q1"/>
    <mergeCell ref="R1:U1"/>
    <mergeCell ref="V1:AB1"/>
    <mergeCell ref="AC1:AD1"/>
    <mergeCell ref="AE1:AN1"/>
    <mergeCell ref="AX1:AY1"/>
    <mergeCell ref="AZ1:BI1"/>
    <mergeCell ref="AO1:AW1"/>
    <mergeCell ref="CV1:CV2"/>
    <mergeCell ref="BU1:CC1"/>
    <mergeCell ref="CD1:CJ1"/>
    <mergeCell ref="CK1:CL1"/>
    <mergeCell ref="CM1:CO1"/>
    <mergeCell ref="CP1:CR1"/>
    <mergeCell ref="CS1:CU1"/>
  </mergeCells>
  <phoneticPr fontId="3"/>
  <pageMargins left="0.7" right="0.7" top="0.75" bottom="0.75" header="0.3" footer="0.3"/>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調査票</vt:lpstr>
      <vt:lpstr>会員コード表</vt:lpstr>
      <vt:lpstr>①</vt:lpstr>
      <vt:lpstr>②</vt:lpstr>
      <vt:lpstr>③</vt:lpstr>
      <vt:lpstr>④</vt:lpstr>
      <vt:lpstr>⑤</vt:lpstr>
      <vt:lpstr>⑥</vt:lpstr>
      <vt:lpstr>会員コード表!Print_Area</vt:lpstr>
      <vt:lpstr>調査票!Print_Area</vt:lpstr>
      <vt:lpstr>会員コード表!Print_Titles</vt:lpstr>
      <vt:lpstr>コード表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across</dc:creator>
  <cp:lastModifiedBy>admin</cp:lastModifiedBy>
  <cp:lastPrinted>2026-09-08T01:34:10Z</cp:lastPrinted>
  <dcterms:created xsi:type="dcterms:W3CDTF">2012-05-10T10:54:36Z</dcterms:created>
  <dcterms:modified xsi:type="dcterms:W3CDTF">2026-09-29T04:30:41Z</dcterms:modified>
</cp:coreProperties>
</file>